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253417\Documents\ARCEP\SAV\patch\KPI 2024 OCTOBRE\"/>
    </mc:Choice>
  </mc:AlternateContent>
  <xr:revisionPtr revIDLastSave="0" documentId="13_ncr:1_{974D642A-1A3A-49F1-ACFE-9C671FE5F0D3}" xr6:coauthVersionLast="47" xr6:coauthVersionMax="47" xr10:uidLastSave="{00000000-0000-0000-0000-000000000000}"/>
  <bookViews>
    <workbookView xWindow="20370" yWindow="-9825" windowWidth="29040" windowHeight="15840" firstSheet="4" activeTab="4"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6" l="1"/>
  <c r="Q40" i="7"/>
  <c r="Q39" i="7"/>
  <c r="Q38" i="7"/>
  <c r="Q37" i="7"/>
  <c r="Q36" i="7"/>
  <c r="Q35" i="7"/>
  <c r="Q34" i="7"/>
  <c r="Q33" i="7"/>
  <c r="Q32" i="7"/>
  <c r="Q31" i="7"/>
  <c r="Q30" i="7"/>
  <c r="Q29" i="7"/>
  <c r="Q28" i="7"/>
  <c r="Q27" i="7"/>
  <c r="Q26" i="7"/>
  <c r="Q25" i="7"/>
  <c r="Q24" i="7"/>
  <c r="Q23" i="7"/>
  <c r="Q22" i="7"/>
  <c r="Q21" i="7"/>
  <c r="Q20" i="7"/>
  <c r="Q19" i="7"/>
  <c r="Q18" i="7"/>
  <c r="Q17" i="7"/>
  <c r="Q16" i="7"/>
  <c r="M15" i="7"/>
  <c r="K15" i="7"/>
  <c r="I15" i="7"/>
  <c r="G15" i="7"/>
  <c r="E15" i="7"/>
  <c r="C15" i="7"/>
  <c r="Q15" i="7" s="1"/>
  <c r="Q14" i="7"/>
  <c r="Q13" i="7"/>
  <c r="N12" i="7"/>
  <c r="M12" i="7"/>
  <c r="L12" i="7"/>
  <c r="K12" i="7"/>
  <c r="J12" i="7"/>
  <c r="I12" i="7"/>
  <c r="H12" i="7"/>
  <c r="G12" i="7"/>
  <c r="F12" i="7"/>
  <c r="E12" i="7"/>
  <c r="D12" i="7"/>
  <c r="C12" i="7"/>
  <c r="Q12" i="7" s="1"/>
  <c r="Q11" i="7"/>
  <c r="Q10" i="7"/>
  <c r="H42" i="6"/>
  <c r="G42" i="6"/>
  <c r="F42" i="6"/>
  <c r="I42" i="6" s="1"/>
  <c r="E42" i="6"/>
  <c r="I41" i="6"/>
  <c r="I40" i="6"/>
  <c r="I39" i="6"/>
  <c r="H39" i="6"/>
  <c r="G39" i="6"/>
  <c r="F39" i="6"/>
  <c r="E39" i="6"/>
  <c r="I38" i="6"/>
  <c r="I37" i="6"/>
  <c r="I36" i="6"/>
  <c r="H36" i="6"/>
  <c r="G36" i="6"/>
  <c r="F36" i="6"/>
  <c r="E36" i="6"/>
  <c r="I35" i="6"/>
  <c r="I34" i="6"/>
  <c r="I33" i="6"/>
  <c r="I32" i="6"/>
  <c r="H32" i="6"/>
  <c r="G32" i="6"/>
  <c r="F32" i="6"/>
  <c r="E32" i="6"/>
  <c r="D32" i="6"/>
  <c r="C32" i="6"/>
  <c r="I31" i="6"/>
  <c r="I30" i="6"/>
  <c r="H29" i="6"/>
  <c r="G29" i="6"/>
  <c r="F29" i="6"/>
  <c r="E29" i="6"/>
  <c r="D29" i="6"/>
  <c r="C29" i="6"/>
  <c r="I29" i="6" s="1"/>
  <c r="I28" i="6"/>
  <c r="I27" i="6"/>
  <c r="I26" i="6"/>
  <c r="H25" i="6"/>
  <c r="G25" i="6"/>
  <c r="F25" i="6"/>
  <c r="E25" i="6"/>
  <c r="C25" i="6"/>
  <c r="I25" i="6" s="1"/>
  <c r="I24" i="6"/>
  <c r="I23" i="6"/>
  <c r="H22" i="6"/>
  <c r="G22" i="6"/>
  <c r="F22" i="6"/>
  <c r="E22" i="6"/>
  <c r="C22" i="6"/>
  <c r="I22" i="6" s="1"/>
  <c r="I21" i="6"/>
  <c r="I20" i="6"/>
  <c r="I19" i="6"/>
  <c r="I18" i="6"/>
  <c r="I17" i="6"/>
  <c r="I16" i="6"/>
  <c r="H15" i="6"/>
  <c r="I15" i="6" s="1"/>
  <c r="G15" i="6"/>
  <c r="F15" i="6"/>
  <c r="E15" i="6"/>
  <c r="C15" i="6"/>
  <c r="I14" i="6"/>
  <c r="I13" i="6"/>
  <c r="H12" i="6"/>
  <c r="I12" i="6" s="1"/>
  <c r="G12" i="6"/>
  <c r="F12" i="6"/>
  <c r="E12" i="6"/>
  <c r="D12" i="6"/>
  <c r="C12" i="6"/>
  <c r="I11" i="6"/>
  <c r="I10" i="6"/>
  <c r="I9" i="6"/>
  <c r="H9" i="6"/>
  <c r="G9" i="6"/>
  <c r="F9" i="6"/>
  <c r="E9" i="6"/>
  <c r="D9" i="6"/>
  <c r="C9" i="6"/>
  <c r="I8" i="6"/>
  <c r="I7" i="6"/>
  <c r="H6" i="6"/>
  <c r="G6" i="6"/>
  <c r="F6" i="6"/>
  <c r="E6" i="6"/>
  <c r="D6" i="6"/>
  <c r="C6" i="6"/>
  <c r="I6" i="6" s="1"/>
  <c r="I5" i="6"/>
  <c r="I4" i="6"/>
  <c r="J25" i="5"/>
  <c r="I25" i="5"/>
  <c r="H25" i="5"/>
  <c r="G25" i="5"/>
  <c r="F25" i="5"/>
  <c r="E25" i="5"/>
  <c r="D25" i="5"/>
  <c r="C25" i="5"/>
  <c r="K25" i="5" s="1"/>
  <c r="K24" i="5"/>
  <c r="K23" i="5"/>
  <c r="H22" i="5"/>
  <c r="G22" i="5"/>
  <c r="F22" i="5"/>
  <c r="E22" i="5"/>
  <c r="K22" i="5" s="1"/>
  <c r="K21" i="5"/>
  <c r="K20" i="5"/>
  <c r="J19" i="5"/>
  <c r="I19" i="5"/>
  <c r="H19" i="5"/>
  <c r="G19" i="5"/>
  <c r="F19" i="5"/>
  <c r="E19" i="5"/>
  <c r="D19" i="5"/>
  <c r="C19" i="5"/>
  <c r="K19" i="5" s="1"/>
  <c r="K18" i="5"/>
  <c r="K17" i="5"/>
  <c r="K16" i="5"/>
  <c r="H16" i="5"/>
  <c r="K11" i="5" s="1"/>
  <c r="G16" i="5"/>
  <c r="F16" i="5"/>
  <c r="E16" i="5"/>
  <c r="K15" i="5"/>
  <c r="K14" i="5"/>
  <c r="K13" i="5"/>
  <c r="K12" i="5"/>
  <c r="K10" i="5"/>
  <c r="K9" i="5"/>
  <c r="K8" i="5"/>
  <c r="K7" i="5"/>
  <c r="I6" i="5"/>
  <c r="H6" i="5"/>
  <c r="G6" i="5"/>
  <c r="K6" i="5" s="1"/>
  <c r="K5" i="5"/>
  <c r="K4" i="5"/>
  <c r="H42" i="4"/>
  <c r="G42" i="4"/>
  <c r="F42" i="4"/>
  <c r="E42" i="4"/>
  <c r="K42" i="4" s="1"/>
  <c r="K41" i="4"/>
  <c r="K40" i="4"/>
  <c r="K39" i="4"/>
  <c r="K38" i="4"/>
  <c r="K37" i="4"/>
  <c r="K36" i="4"/>
  <c r="H35" i="4"/>
  <c r="G35" i="4"/>
  <c r="F35" i="4"/>
  <c r="E35" i="4"/>
  <c r="K35" i="4" s="1"/>
  <c r="K34" i="4"/>
  <c r="K33" i="4"/>
  <c r="K32" i="4"/>
  <c r="H31" i="4"/>
  <c r="G31" i="4"/>
  <c r="F31" i="4"/>
  <c r="E31" i="4"/>
  <c r="K31" i="4" s="1"/>
  <c r="K30" i="4"/>
  <c r="K29" i="4"/>
  <c r="K28" i="4"/>
  <c r="H27" i="4"/>
  <c r="G27" i="4"/>
  <c r="F27" i="4"/>
  <c r="E27" i="4"/>
  <c r="K27" i="4" s="1"/>
  <c r="K26" i="4"/>
  <c r="K25" i="4"/>
  <c r="K24" i="4"/>
  <c r="I23" i="4"/>
  <c r="H23" i="4"/>
  <c r="G23" i="4"/>
  <c r="F23" i="4"/>
  <c r="E23" i="4"/>
  <c r="K23" i="4" s="1"/>
  <c r="C23" i="4"/>
  <c r="K22" i="4"/>
  <c r="K21" i="4"/>
  <c r="K20" i="4"/>
  <c r="K19" i="4"/>
  <c r="K18" i="4"/>
  <c r="J17" i="4"/>
  <c r="I17" i="4"/>
  <c r="H17" i="4"/>
  <c r="G17" i="4"/>
  <c r="F17" i="4"/>
  <c r="E17" i="4"/>
  <c r="D17" i="4"/>
  <c r="C17" i="4"/>
  <c r="K17" i="4" s="1"/>
  <c r="K16" i="4"/>
  <c r="K15" i="4"/>
  <c r="K14" i="4"/>
  <c r="K13" i="4"/>
  <c r="I12" i="4"/>
  <c r="K12" i="4" s="1"/>
  <c r="H12" i="4"/>
  <c r="G12" i="4"/>
  <c r="F12" i="4"/>
  <c r="E12" i="4"/>
  <c r="C12" i="4"/>
  <c r="K11" i="4"/>
  <c r="K10" i="4"/>
  <c r="K9" i="4"/>
  <c r="J9" i="4"/>
  <c r="D9" i="4"/>
  <c r="C9" i="4"/>
  <c r="K8" i="4"/>
  <c r="K7" i="4"/>
  <c r="J6" i="4"/>
  <c r="I6" i="4"/>
  <c r="H6" i="4"/>
  <c r="G6" i="4"/>
  <c r="F6" i="4"/>
  <c r="E6" i="4"/>
  <c r="D6" i="4"/>
  <c r="C6" i="4"/>
  <c r="K6" i="4" s="1"/>
  <c r="K5" i="4"/>
  <c r="K4" i="4"/>
  <c r="B22" i="1"/>
</calcChain>
</file>

<file path=xl/sharedStrings.xml><?xml version="1.0" encoding="utf-8"?>
<sst xmlns="http://schemas.openxmlformats.org/spreadsheetml/2006/main" count="479" uniqueCount="109">
  <si>
    <t>Tableur de restitution des indicateurs de qualité de service prévus par la décision n°2020-1432</t>
  </si>
  <si>
    <t>Nom de l'opérateur d'infrastructure</t>
  </si>
  <si>
    <t>SFR</t>
  </si>
  <si>
    <t>Code opérateur L.33-1 (2 à 5 caractères)</t>
  </si>
  <si>
    <t>SFR0</t>
  </si>
  <si>
    <t>Année mesurée</t>
  </si>
  <si>
    <t>2024</t>
  </si>
  <si>
    <t>Ex. format : 2021</t>
  </si>
  <si>
    <t>Mois/trimestre mesuré</t>
  </si>
  <si>
    <t>10</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</si>
  <si>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</si>
  <si>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</si>
  <si>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</si>
  <si>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</si>
  <si>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</si>
  <si>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</si>
  <si>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</si>
  <si>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</si>
  <si>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</si>
  <si>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</si>
  <si>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</si>
  <si>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</si>
  <si>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</si>
  <si>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</si>
  <si>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</si>
  <si>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</si>
  <si>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</si>
  <si>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</si>
  <si>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</si>
  <si>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</si>
  <si>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</si>
  <si>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</si>
  <si>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</si>
  <si>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</si>
  <si>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Taux de signalisations sur les parcs livrés depuis moins d’un mois – responsabilité opérateur d’immeuble</t>
  </si>
  <si>
    <t>Numérateur :</t>
  </si>
  <si>
    <t>Dénominateur :</t>
  </si>
  <si>
    <t>Taux de non-respect de la date de livraison de l’accès – mode OI</t>
  </si>
  <si>
    <t>Taux de commandes qui font l’objet d’un réapprovisionnement à froid</t>
  </si>
  <si>
    <t>En cas de réapprovisionnement à froid, délai de communication d’une nouvelle route optique sans lourds travaux de génie civil – 80e centile</t>
  </si>
  <si>
    <t>Définition :</t>
  </si>
  <si>
    <t>En cas de réapprovisionnement à froid, délai de communication d’une nouvelle route optique avec lourds travaux de génie civil – 80e centile</t>
  </si>
  <si>
    <t>Taux de non-respect de la date de livraison du point de branchement optique (PBO)</t>
  </si>
  <si>
    <t>Délai de livraison d’un lien PRDM-PM (première commande) – 95e centile*</t>
  </si>
  <si>
    <t>Délai de livraison d’un lien PRDM-PM (commandes suivantes) – 95e centile*</t>
  </si>
  <si>
    <t>Délai de livraison d’un lien PRDM-PM (toute commande) – 95e centile</t>
  </si>
  <si>
    <t>Taux de non-respect du délai contractuel de livraison des liens PRDM-PM</t>
  </si>
  <si>
    <t>SERVICE APRES-VENTE</t>
  </si>
  <si>
    <t>Taux de non-respect du délai de rétablissement sur le segment PBO-DTIo</t>
  </si>
  <si>
    <t>Délai de rétablissement sur le segment PBO-DTIo – 95e centile</t>
  </si>
  <si>
    <t>Taux de non-respect du délai de rétablissement sur le segment PM-PBO</t>
  </si>
  <si>
    <t>Délai de rétablissement sur le segment PM-PBO – 95e centile</t>
  </si>
  <si>
    <t>Taux de non-respect de la garantie du temps de rétablissement 10 heures ouvrées PRDM-PM</t>
  </si>
  <si>
    <t>Délai moyen de rétablissement sur le segment PRDM-PM</t>
  </si>
  <si>
    <t>Taux de signalisations sur parc (NRO-DTIO) sur une période d’un mois</t>
  </si>
  <si>
    <t>Taux de réitération des interruptions de services sur le segment PM-PBO</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</si>
  <si>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</si>
  <si>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</si>
  <si>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</si>
  <si>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</si>
  <si>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</si>
  <si>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</si>
  <si>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</si>
  <si>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</si>
  <si>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</si>
  <si>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</si>
  <si>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</si>
  <si>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</si>
  <si>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</si>
  <si>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</si>
  <si>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</si>
  <si>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Délai d'envoi du compte-rendu de mise en service commerciale de la ligne par l'OC</t>
  </si>
  <si>
    <t>Taux de commande qui font l'objet d'un réapprovisionnement à chaud - Origine OI</t>
  </si>
  <si>
    <t>Taux de prise en charge des appels téléphoniques enmoins de 3 minutes</t>
  </si>
  <si>
    <t>HEBERGEMENT</t>
  </si>
  <si>
    <t>Taux de respect du délai contractuel de livraison de la prestation d'hébergement</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</si>
  <si>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</si>
  <si>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</si>
  <si>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</si>
  <si>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</si>
  <si>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</si>
  <si>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</si>
  <si>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</si>
  <si>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</si>
  <si>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</si>
  <si>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</si>
  <si>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</si>
  <si>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</si>
  <si>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</si>
  <si>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</si>
  <si>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</si>
  <si>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</si>
  <si>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</si>
  <si>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NA</t>
  </si>
  <si>
    <t>95e centile</t>
  </si>
  <si>
    <t>Délai moyen</t>
  </si>
  <si>
    <t>50e centile</t>
  </si>
  <si>
    <t>Taux de prise en charge des appels téléphoniques en moins de 3 minutes</t>
  </si>
  <si>
    <t>Nombre d'heures</t>
  </si>
  <si>
    <t>Bouygues Telecom</t>
  </si>
  <si>
    <t>Free</t>
  </si>
  <si>
    <t>Orange</t>
  </si>
  <si>
    <t>IFT</t>
  </si>
  <si>
    <t>CRFT</t>
  </si>
  <si>
    <t>SDFT</t>
  </si>
  <si>
    <t>Taux de commande qui font l'objet d'un réapprovisionnement à chaud - Origine OI et OC</t>
  </si>
  <si>
    <t>Taux d'indisponibilité de l'assistance téléphonique</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</si>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</sst>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
    <numFmt numFmtId="165" formatCode="0.0000%"/>
    <numFmt numFmtId="166" formatCode="_-* #,##0.00\ _€_-;\-* #,##0.00\ _€_-;_-* &quot;-&quot;??\ _€_-;_-@_-"/>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
      <b/>
      <sz val="24"/>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14">
    <xf numFmtId="0" fontId="0" fillId="0" borderId="0"/>
    <xf numFmtId="0" fontId="19" fillId="0" borderId="0"/>
    <xf numFmtId="166"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lignment vertical="top"/>
      <protection locked="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6"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0" fontId="1" fillId="0" borderId="0"/>
    <xf numFmtId="0" fontId="1" fillId="8" borderId="8"/>
    <xf numFmtId="0" fontId="1" fillId="0" borderId="0"/>
    <xf numFmtId="0" fontId="1" fillId="0" borderId="0"/>
    <xf numFmtId="0"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0" fontId="1" fillId="0" borderId="0"/>
    <xf numFmtId="0" fontId="18" fillId="0" borderId="0"/>
    <xf numFmtId="0" fontId="1" fillId="0" borderId="0"/>
    <xf numFmtId="0" fontId="1" fillId="8" borderId="8"/>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166" fontId="1" fillId="0" borderId="0"/>
    <xf numFmtId="166" fontId="1" fillId="0" borderId="0"/>
    <xf numFmtId="0" fontId="18" fillId="0" borderId="0"/>
    <xf numFmtId="0" fontId="18" fillId="0" borderId="0"/>
    <xf numFmtId="0" fontId="1" fillId="0" borderId="0"/>
  </cellStyleXfs>
  <cellXfs count="131">
    <xf numFmtId="0" fontId="0" fillId="0" borderId="0" xfId="0"/>
    <xf numFmtId="0" fontId="30" fillId="33" borderId="14" xfId="1"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3"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3" xfId="0" applyFont="1" applyBorder="1" applyAlignment="1">
      <alignment horizontal="center" vertical="center" wrapText="1"/>
    </xf>
    <xf numFmtId="0" fontId="31" fillId="33" borderId="14" xfId="0" applyFont="1" applyFill="1" applyBorder="1" applyAlignment="1">
      <alignment horizontal="center" vertical="center" wrapText="1"/>
    </xf>
    <xf numFmtId="0" fontId="20" fillId="33" borderId="15"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5" xfId="0" applyFill="1" applyBorder="1" applyAlignment="1">
      <alignment horizontal="center" vertical="center" wrapText="1"/>
    </xf>
    <xf numFmtId="0" fontId="0" fillId="42" borderId="11" xfId="0" applyFill="1" applyBorder="1" applyAlignment="1">
      <alignment horizontal="center" vertical="center" wrapText="1"/>
    </xf>
    <xf numFmtId="0" fontId="0" fillId="42" borderId="12" xfId="0" applyFill="1" applyBorder="1" applyAlignment="1">
      <alignment horizontal="center" vertical="center" wrapText="1"/>
    </xf>
    <xf numFmtId="0" fontId="0" fillId="42" borderId="13" xfId="0" applyFill="1" applyBorder="1" applyAlignment="1">
      <alignment horizontal="center" vertical="center" wrapText="1"/>
    </xf>
    <xf numFmtId="0" fontId="0" fillId="42" borderId="14" xfId="0" applyFill="1" applyBorder="1" applyAlignment="1">
      <alignment horizontal="center" vertical="center" wrapText="1"/>
    </xf>
    <xf numFmtId="0" fontId="0" fillId="42" borderId="0" xfId="0" applyFill="1" applyAlignment="1">
      <alignment horizontal="center" vertical="center" wrapText="1"/>
    </xf>
    <xf numFmtId="0" fontId="0" fillId="42" borderId="15" xfId="0" applyFill="1" applyBorder="1" applyAlignment="1">
      <alignment horizontal="center" vertical="center" wrapText="1"/>
    </xf>
    <xf numFmtId="0" fontId="0" fillId="42" borderId="16" xfId="0" applyFill="1" applyBorder="1" applyAlignment="1">
      <alignment horizontal="center" vertical="center" wrapText="1"/>
    </xf>
    <xf numFmtId="0" fontId="0" fillId="42" borderId="17" xfId="0" applyFill="1" applyBorder="1" applyAlignment="1">
      <alignment horizontal="center" vertical="center" wrapText="1"/>
    </xf>
    <xf numFmtId="0" fontId="0" fillId="42" borderId="18" xfId="0" applyFill="1" applyBorder="1" applyAlignment="1">
      <alignment horizontal="center" vertical="center" wrapText="1"/>
    </xf>
    <xf numFmtId="0" fontId="20" fillId="33" borderId="33" xfId="0" applyFont="1" applyFill="1" applyBorder="1" applyAlignment="1">
      <alignment horizontal="left" vertical="center" wrapText="1"/>
    </xf>
    <xf numFmtId="10" fontId="0" fillId="41" borderId="27" xfId="213" applyNumberFormat="1" applyFont="1" applyFill="1" applyBorder="1" applyAlignment="1">
      <alignment horizontal="center" vertical="center" wrapText="1"/>
    </xf>
    <xf numFmtId="0" fontId="20" fillId="33" borderId="35" xfId="0" applyFont="1" applyFill="1" applyBorder="1" applyAlignment="1">
      <alignment horizontal="left" vertical="center" wrapText="1"/>
    </xf>
    <xf numFmtId="0" fontId="0" fillId="36" borderId="27" xfId="0" applyFill="1" applyBorder="1" applyAlignment="1">
      <alignment horizontal="center" vertical="center" wrapText="1"/>
    </xf>
    <xf numFmtId="0" fontId="0" fillId="42" borderId="36" xfId="0" applyFill="1" applyBorder="1" applyAlignment="1">
      <alignment horizontal="center" vertical="center" wrapText="1"/>
    </xf>
    <xf numFmtId="0" fontId="20" fillId="33" borderId="34" xfId="0" applyFont="1" applyFill="1" applyBorder="1" applyAlignment="1">
      <alignment horizontal="left" vertical="center" wrapText="1"/>
    </xf>
    <xf numFmtId="0" fontId="0" fillId="43" borderId="35" xfId="0" applyFill="1" applyBorder="1" applyAlignment="1">
      <alignment vertical="center"/>
    </xf>
    <xf numFmtId="0" fontId="19" fillId="33" borderId="19" xfId="1" applyFill="1" applyBorder="1" applyAlignment="1" applyProtection="1">
      <alignment horizontal="center" vertical="center"/>
      <protection locked="0"/>
    </xf>
    <xf numFmtId="0" fontId="19" fillId="0" borderId="20" xfId="1" applyBorder="1" applyAlignment="1" applyProtection="1">
      <alignment horizontal="center" vertical="center"/>
      <protection locked="0"/>
    </xf>
    <xf numFmtId="49" fontId="0" fillId="0" borderId="0" xfId="0" applyNumberFormat="1"/>
    <xf numFmtId="49" fontId="0" fillId="0" borderId="0" xfId="0" applyNumberFormat="1" applyAlignment="1">
      <alignment horizontal="center" vertical="center"/>
    </xf>
    <xf numFmtId="49" fontId="15" fillId="38" borderId="37" xfId="0" applyNumberFormat="1" applyFont="1" applyFill="1" applyBorder="1" applyAlignment="1">
      <alignment horizontal="center" vertical="center"/>
    </xf>
    <xf numFmtId="49" fontId="15" fillId="40" borderId="24" xfId="0" applyNumberFormat="1" applyFont="1" applyFill="1" applyBorder="1" applyAlignment="1">
      <alignment horizontal="center" vertical="center"/>
    </xf>
    <xf numFmtId="49" fontId="0" fillId="43" borderId="20" xfId="0" applyNumberFormat="1" applyFill="1" applyBorder="1" applyAlignment="1" applyProtection="1">
      <alignment horizontal="center" vertical="center"/>
      <protection locked="0"/>
    </xf>
    <xf numFmtId="49" fontId="0" fillId="43" borderId="10" xfId="0" applyNumberFormat="1" applyFill="1" applyBorder="1" applyAlignment="1" applyProtection="1">
      <alignment horizontal="center" vertical="center"/>
      <protection locked="0"/>
    </xf>
    <xf numFmtId="49" fontId="0" fillId="43" borderId="0" xfId="0" applyNumberFormat="1" applyFill="1" applyProtection="1">
      <protection locked="0"/>
    </xf>
    <xf numFmtId="49" fontId="0" fillId="33" borderId="0" xfId="0" applyNumberFormat="1" applyFill="1" applyAlignment="1">
      <alignment horizontal="center" vertical="center"/>
    </xf>
    <xf numFmtId="49" fontId="15" fillId="39" borderId="23" xfId="0" applyNumberFormat="1" applyFont="1" applyFill="1" applyBorder="1" applyAlignment="1">
      <alignment horizontal="center" vertical="center"/>
    </xf>
    <xf numFmtId="49" fontId="0" fillId="43" borderId="33" xfId="0" applyNumberFormat="1" applyFill="1" applyBorder="1" applyAlignment="1" applyProtection="1">
      <alignment vertical="center"/>
      <protection locked="0"/>
    </xf>
    <xf numFmtId="49" fontId="0" fillId="43" borderId="33" xfId="0" applyNumberFormat="1" applyFill="1" applyBorder="1" applyAlignment="1" applyProtection="1">
      <alignment horizontal="center" vertical="center"/>
      <protection locked="0"/>
    </xf>
    <xf numFmtId="49" fontId="0" fillId="43" borderId="34" xfId="0" applyNumberFormat="1" applyFill="1" applyBorder="1" applyAlignment="1" applyProtection="1">
      <alignment vertical="center"/>
      <protection locked="0"/>
    </xf>
    <xf numFmtId="49" fontId="0" fillId="43" borderId="34"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3" borderId="10" xfId="0" applyNumberFormat="1" applyFill="1" applyBorder="1" applyAlignment="1" applyProtection="1">
      <alignment vertical="center"/>
      <protection locked="0"/>
    </xf>
    <xf numFmtId="2" fontId="0" fillId="36" borderId="31" xfId="0" applyNumberFormat="1" applyFill="1" applyBorder="1" applyAlignment="1" applyProtection="1">
      <alignment horizontal="center" vertical="center" wrapText="1"/>
      <protection locked="0"/>
    </xf>
    <xf numFmtId="2" fontId="0" fillId="36" borderId="32"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 fontId="0" fillId="35" borderId="26" xfId="0" applyNumberFormat="1" applyFill="1" applyBorder="1" applyAlignment="1" applyProtection="1">
      <alignment horizontal="center" vertical="center" wrapText="1"/>
      <protection locked="0"/>
    </xf>
    <xf numFmtId="1" fontId="0" fillId="35" borderId="27" xfId="0" applyNumberFormat="1" applyFill="1" applyBorder="1" applyAlignment="1" applyProtection="1">
      <alignment horizontal="center" vertical="center" wrapText="1"/>
      <protection locked="0"/>
    </xf>
    <xf numFmtId="1" fontId="0" fillId="35" borderId="28" xfId="0" applyNumberFormat="1" applyFill="1" applyBorder="1" applyAlignment="1" applyProtection="1">
      <alignment horizontal="center" vertical="center" wrapText="1"/>
      <protection locked="0"/>
    </xf>
    <xf numFmtId="10" fontId="0" fillId="41" borderId="29" xfId="213" applyNumberFormat="1" applyFont="1" applyFill="1" applyBorder="1" applyAlignment="1">
      <alignment horizontal="center" vertical="center" wrapText="1"/>
    </xf>
    <xf numFmtId="0" fontId="19" fillId="33" borderId="0" xfId="1" applyFill="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xf>
    <xf numFmtId="49" fontId="0" fillId="43" borderId="34" xfId="0" applyNumberFormat="1" applyFill="1" applyBorder="1" applyAlignment="1" applyProtection="1">
      <alignment vertical="center" wrapText="1"/>
      <protection locked="0"/>
    </xf>
    <xf numFmtId="164" fontId="32" fillId="0" borderId="20" xfId="0" applyNumberFormat="1" applyFont="1" applyBorder="1" applyAlignment="1">
      <alignment horizontal="center" vertical="center" wrapText="1"/>
    </xf>
    <xf numFmtId="164" fontId="32" fillId="0" borderId="10" xfId="0" applyNumberFormat="1" applyFont="1" applyBorder="1" applyAlignment="1">
      <alignment horizontal="center" vertical="center" wrapText="1"/>
    </xf>
    <xf numFmtId="164" fontId="0" fillId="41" borderId="29" xfId="213" applyNumberFormat="1" applyFont="1" applyFill="1" applyBorder="1" applyAlignment="1">
      <alignment horizontal="center" vertical="center" wrapText="1"/>
    </xf>
    <xf numFmtId="164" fontId="15" fillId="0" borderId="20" xfId="0" applyNumberFormat="1" applyFont="1" applyBorder="1" applyAlignment="1">
      <alignment horizontal="center" vertical="center" wrapText="1"/>
    </xf>
    <xf numFmtId="164" fontId="0" fillId="36" borderId="31" xfId="0" applyNumberFormat="1" applyFill="1" applyBorder="1" applyAlignment="1" applyProtection="1">
      <alignment horizontal="center" vertical="center" wrapText="1"/>
      <protection locked="0"/>
    </xf>
    <xf numFmtId="164" fontId="0" fillId="36" borderId="32" xfId="0" applyNumberFormat="1" applyFill="1" applyBorder="1" applyAlignment="1" applyProtection="1">
      <alignment horizontal="center" vertical="center" wrapText="1"/>
      <protection locked="0"/>
    </xf>
    <xf numFmtId="164" fontId="0" fillId="33" borderId="0" xfId="0" applyNumberFormat="1" applyFill="1" applyAlignment="1">
      <alignment horizontal="center" vertical="center" wrapText="1"/>
    </xf>
    <xf numFmtId="164" fontId="33" fillId="0" borderId="23" xfId="0" applyNumberFormat="1" applyFont="1" applyBorder="1" applyAlignment="1">
      <alignment horizontal="center" vertical="center" wrapText="1"/>
    </xf>
    <xf numFmtId="164" fontId="0" fillId="36" borderId="25" xfId="0" applyNumberFormat="1" applyFill="1" applyBorder="1" applyAlignment="1" applyProtection="1">
      <alignment horizontal="center" vertical="center" wrapText="1"/>
      <protection locked="0"/>
    </xf>
    <xf numFmtId="164" fontId="0" fillId="36" borderId="26" xfId="0" applyNumberFormat="1" applyFill="1" applyBorder="1" applyAlignment="1" applyProtection="1">
      <alignment horizontal="center" vertical="center" wrapText="1"/>
      <protection locked="0"/>
    </xf>
    <xf numFmtId="164" fontId="0" fillId="36" borderId="29" xfId="0" applyNumberFormat="1" applyFill="1" applyBorder="1" applyAlignment="1" applyProtection="1">
      <alignment horizontal="center" vertical="center" wrapText="1"/>
      <protection locked="0"/>
    </xf>
    <xf numFmtId="164" fontId="0" fillId="36" borderId="30" xfId="0" applyNumberForma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35" fillId="0" borderId="0" xfId="0" applyFont="1" applyAlignment="1">
      <alignment wrapText="1"/>
    </xf>
    <xf numFmtId="1" fontId="0" fillId="35" borderId="26" xfId="0" quotePrefix="1" applyNumberFormat="1" applyFill="1" applyBorder="1" applyAlignment="1" applyProtection="1">
      <alignment horizontal="center" vertical="center" wrapText="1"/>
      <protection locked="0"/>
    </xf>
    <xf numFmtId="165" fontId="0" fillId="41" borderId="29" xfId="213" applyNumberFormat="1" applyFont="1" applyFill="1" applyBorder="1" applyAlignment="1">
      <alignment horizontal="center" vertical="center" wrapText="1"/>
    </xf>
    <xf numFmtId="164" fontId="0" fillId="35" borderId="27" xfId="0" applyNumberFormat="1" applyFill="1" applyBorder="1" applyAlignment="1" applyProtection="1">
      <alignment horizontal="center" vertical="center" wrapText="1"/>
      <protection locked="0"/>
    </xf>
    <xf numFmtId="164" fontId="0" fillId="35" borderId="28" xfId="0" applyNumberFormat="1" applyFill="1" applyBorder="1" applyAlignment="1" applyProtection="1">
      <alignment horizontal="center" vertical="center" wrapText="1"/>
      <protection locked="0"/>
    </xf>
    <xf numFmtId="0" fontId="0" fillId="33" borderId="0" xfId="0" applyFill="1" applyAlignment="1">
      <alignment horizontal="center" vertical="center"/>
    </xf>
    <xf numFmtId="0" fontId="0" fillId="33" borderId="15" xfId="0" applyFill="1" applyBorder="1" applyAlignment="1">
      <alignment horizontal="center" vertical="center"/>
    </xf>
    <xf numFmtId="0" fontId="0" fillId="33" borderId="13" xfId="0" applyFill="1" applyBorder="1" applyAlignment="1">
      <alignment horizontal="center" vertical="center"/>
    </xf>
    <xf numFmtId="0" fontId="0" fillId="33" borderId="23" xfId="0" applyFill="1" applyBorder="1" applyAlignment="1">
      <alignment horizontal="center" vertical="center"/>
    </xf>
    <xf numFmtId="0" fontId="19" fillId="33" borderId="18" xfId="1" applyFill="1" applyBorder="1" applyAlignment="1" applyProtection="1">
      <alignment horizontal="center" vertical="center"/>
      <protection locked="0"/>
    </xf>
    <xf numFmtId="0" fontId="19" fillId="33" borderId="10" xfId="1" applyFill="1" applyBorder="1" applyAlignment="1" applyProtection="1">
      <alignment horizontal="center" vertical="center"/>
      <protection locked="0"/>
    </xf>
    <xf numFmtId="0" fontId="36" fillId="0" borderId="0" xfId="0" applyFont="1" applyAlignment="1">
      <alignment horizontal="center" vertical="center"/>
    </xf>
    <xf numFmtId="0" fontId="15" fillId="34" borderId="0" xfId="0" applyFont="1" applyFill="1" applyAlignment="1">
      <alignment horizontal="center" vertical="center" wrapText="1"/>
    </xf>
    <xf numFmtId="165" fontId="0" fillId="41" borderId="0" xfId="213" applyNumberFormat="1" applyFont="1" applyFill="1" applyAlignment="1">
      <alignment horizontal="center" vertical="center" wrapText="1"/>
    </xf>
    <xf numFmtId="1" fontId="0" fillId="41" borderId="29" xfId="213" applyNumberFormat="1" applyFont="1" applyFill="1" applyBorder="1" applyAlignment="1">
      <alignment horizontal="center" vertical="center" wrapText="1"/>
    </xf>
    <xf numFmtId="0" fontId="34" fillId="37" borderId="23" xfId="0" applyFont="1" applyFill="1" applyBorder="1" applyAlignment="1">
      <alignment horizontal="center" vertical="center"/>
    </xf>
    <xf numFmtId="0" fontId="0" fillId="0" borderId="12" xfId="0" applyBorder="1" applyAlignment="1"/>
    <xf numFmtId="0" fontId="0" fillId="0" borderId="13" xfId="0" applyBorder="1" applyAlignment="1"/>
    <xf numFmtId="0" fontId="15" fillId="33" borderId="10" xfId="0" applyFont="1" applyFill="1" applyBorder="1" applyAlignment="1">
      <alignment horizontal="center" vertical="center"/>
    </xf>
    <xf numFmtId="0" fontId="0" fillId="0" borderId="19" xfId="0" applyBorder="1" applyAlignment="1"/>
    <xf numFmtId="0" fontId="0" fillId="0" borderId="20" xfId="0" applyBorder="1" applyAlignment="1"/>
    <xf numFmtId="0" fontId="20" fillId="0" borderId="10" xfId="0" applyFont="1" applyBorder="1" applyAlignment="1">
      <alignment horizontal="center" vertical="center" wrapText="1"/>
    </xf>
    <xf numFmtId="49" fontId="15" fillId="0" borderId="10" xfId="0" applyNumberFormat="1" applyFont="1" applyBorder="1" applyAlignment="1">
      <alignment horizontal="center" vertical="center" wrapText="1"/>
    </xf>
    <xf numFmtId="49" fontId="15" fillId="36" borderId="10" xfId="0" applyNumberFormat="1" applyFont="1" applyFill="1" applyBorder="1" applyAlignment="1">
      <alignment horizontal="center" vertical="center"/>
    </xf>
    <xf numFmtId="0" fontId="0" fillId="0" borderId="21" xfId="0" applyBorder="1" applyAlignment="1"/>
    <xf numFmtId="0" fontId="0" fillId="0" borderId="22" xfId="0" applyBorder="1" applyAlignment="1"/>
    <xf numFmtId="49" fontId="15" fillId="0" borderId="10" xfId="0" applyNumberFormat="1" applyFont="1" applyBorder="1" applyAlignment="1">
      <alignment horizontal="center" vertical="center"/>
    </xf>
    <xf numFmtId="49" fontId="15" fillId="0" borderId="33" xfId="0" applyNumberFormat="1" applyFont="1" applyBorder="1" applyAlignment="1">
      <alignment horizontal="center" vertical="center"/>
    </xf>
    <xf numFmtId="0" fontId="0" fillId="0" borderId="38" xfId="0" applyBorder="1" applyAlignment="1"/>
    <xf numFmtId="49" fontId="15" fillId="34" borderId="10" xfId="0" applyNumberFormat="1" applyFont="1" applyFill="1" applyBorder="1" applyAlignment="1">
      <alignment horizontal="center" vertical="center"/>
    </xf>
    <xf numFmtId="49" fontId="17" fillId="0" borderId="22" xfId="0" applyNumberFormat="1" applyFont="1" applyBorder="1" applyAlignment="1">
      <alignment horizontal="right" vertical="center" wrapText="1"/>
    </xf>
    <xf numFmtId="0" fontId="0" fillId="0" borderId="18" xfId="0" applyBorder="1" applyAlignment="1"/>
    <xf numFmtId="49" fontId="17" fillId="0" borderId="13" xfId="0" applyNumberFormat="1" applyFont="1" applyBorder="1" applyAlignment="1">
      <alignment horizontal="right" vertical="center" wrapText="1"/>
    </xf>
    <xf numFmtId="0" fontId="0" fillId="0" borderId="15" xfId="0" applyBorder="1" applyAlignment="1"/>
    <xf numFmtId="49" fontId="15" fillId="36" borderId="23" xfId="0" applyNumberFormat="1" applyFont="1" applyFill="1" applyBorder="1" applyAlignment="1">
      <alignment horizontal="center" vertical="center"/>
    </xf>
    <xf numFmtId="49" fontId="15" fillId="0" borderId="33" xfId="0" applyNumberFormat="1" applyFont="1" applyBorder="1" applyAlignment="1">
      <alignment horizontal="center" vertical="center" wrapText="1"/>
    </xf>
    <xf numFmtId="49" fontId="0" fillId="35" borderId="10" xfId="0" applyNumberFormat="1" applyFill="1" applyBorder="1" applyAlignment="1">
      <alignment horizontal="center" vertical="center" wrapText="1"/>
    </xf>
    <xf numFmtId="164" fontId="15" fillId="0" borderId="20" xfId="0" applyNumberFormat="1" applyFont="1" applyBorder="1" applyAlignment="1">
      <alignment horizontal="center" vertical="center" wrapText="1"/>
    </xf>
    <xf numFmtId="164" fontId="15" fillId="34" borderId="10" xfId="0" applyNumberFormat="1"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15" fillId="34" borderId="10" xfId="0" applyFont="1" applyFill="1" applyBorder="1" applyAlignment="1">
      <alignment horizontal="center" vertical="center" wrapText="1"/>
    </xf>
    <xf numFmtId="0" fontId="15" fillId="0" borderId="10" xfId="0" applyFont="1" applyBorder="1" applyAlignment="1">
      <alignment horizontal="center" vertical="center" wrapText="1"/>
    </xf>
    <xf numFmtId="164" fontId="15"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31" fillId="38" borderId="10" xfId="0" applyNumberFormat="1" applyFont="1" applyFill="1" applyBorder="1" applyAlignment="1">
      <alignment horizontal="center" vertical="center" wrapText="1"/>
    </xf>
    <xf numFmtId="0" fontId="15" fillId="0" borderId="20" xfId="0" applyFont="1" applyBorder="1" applyAlignment="1">
      <alignment horizontal="center" vertical="center" wrapText="1"/>
    </xf>
    <xf numFmtId="0" fontId="31" fillId="38" borderId="16" xfId="0" applyFont="1" applyFill="1" applyBorder="1" applyAlignment="1">
      <alignment horizontal="center" vertical="center" wrapText="1"/>
    </xf>
    <xf numFmtId="0" fontId="0" fillId="0" borderId="17" xfId="0" applyBorder="1" applyAlignment="1"/>
    <xf numFmtId="0" fontId="17" fillId="0" borderId="10" xfId="0" applyFont="1" applyBorder="1" applyAlignment="1">
      <alignment horizontal="center" vertical="center" wrapText="1"/>
    </xf>
    <xf numFmtId="0" fontId="15" fillId="34" borderId="14" xfId="0" applyFont="1" applyFill="1" applyBorder="1" applyAlignment="1">
      <alignment horizontal="center" vertical="center" wrapText="1"/>
    </xf>
    <xf numFmtId="0" fontId="0" fillId="0" borderId="0" xfId="0" applyAlignment="1">
      <alignment horizontal="center"/>
    </xf>
    <xf numFmtId="0" fontId="15" fillId="34" borderId="11" xfId="0" applyFont="1" applyFill="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1">
    <dxf>
      <font>
        <b/>
      </font>
      <fill>
        <patternFill>
          <bgColor rgb="FFD7D7D7"/>
        </patternFill>
      </fill>
    </dxf>
  </dxfs>
  <tableStyles count="1" defaultTableStyle="TableStyleMedium2" defaultPivotStyle="PivotStyleLight16">
    <tableStyle name="MySqlDefault" pivot="0" table="0" count="1" xr9:uid="{00000000-0011-0000-FFFF-FFFF00000000}">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48052/AppData/Local/Microsoft/Windows/INetCache/Content.Outlook/4IQVW0UP/Livrable%20excel_Arcep%20v1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Guide"/>
      <sheetName val="Maille d'appréciation"/>
      <sheetName val="Annexe 2-1"/>
      <sheetName val="Annexe 2-2"/>
      <sheetName val="Annexe 3"/>
      <sheetName val="Annexe 3 - Détail par OC"/>
    </sheetNames>
    <sheetDataSet>
      <sheetData sheetId="0" refreshError="1"/>
      <sheetData sheetId="1" refreshError="1"/>
      <sheetData sheetId="2" refreshError="1"/>
      <sheetData sheetId="3">
        <row r="4">
          <cell r="K4" t="str">
            <v>Encore 8 cellule(s) requise(s)</v>
          </cell>
        </row>
        <row r="5">
          <cell r="K5" t="str">
            <v>Encore 8 cellule(s) requise(s)</v>
          </cell>
        </row>
        <row r="6">
          <cell r="K6"/>
        </row>
        <row r="7">
          <cell r="K7" t="str">
            <v>Encore 8 cellule(s) requise(s)</v>
          </cell>
        </row>
        <row r="8">
          <cell r="K8" t="str">
            <v>Encore 8 cellule(s) requise(s)</v>
          </cell>
        </row>
        <row r="9">
          <cell r="K9"/>
        </row>
        <row r="10">
          <cell r="K10" t="str">
            <v>Encore 8 cellule(s) requise(s)</v>
          </cell>
        </row>
        <row r="11">
          <cell r="K11" t="str">
            <v>Encore 8 cellule(s) requise(s)</v>
          </cell>
        </row>
        <row r="12">
          <cell r="K12"/>
        </row>
        <row r="13">
          <cell r="K13" t="str">
            <v>Encore 8 cellule(s) requise(s)</v>
          </cell>
        </row>
        <row r="14">
          <cell r="K14" t="str">
            <v>Encore 8 cellule(s) requise(s)</v>
          </cell>
        </row>
        <row r="15">
          <cell r="K15" t="str">
            <v>Encore 8 cellule(s) requise(s)</v>
          </cell>
        </row>
        <row r="16">
          <cell r="K16" t="str">
            <v>Encore 8 cellule(s) requise(s)</v>
          </cell>
        </row>
        <row r="17">
          <cell r="K17"/>
        </row>
        <row r="18">
          <cell r="K18" t="str">
            <v>Encore 8 cellule(s) requise(s)</v>
          </cell>
        </row>
        <row r="19">
          <cell r="K19" t="str">
            <v>Encore 8 cellule(s) requise(s)</v>
          </cell>
        </row>
        <row r="20">
          <cell r="K20" t="str">
            <v>Encore 8 cellule(s) requise(s)</v>
          </cell>
        </row>
        <row r="21">
          <cell r="K21" t="str">
            <v>Encore 8 cellule(s) requise(s)</v>
          </cell>
        </row>
        <row r="22">
          <cell r="K22" t="str">
            <v>Encore 8 cellule(s) requise(s)</v>
          </cell>
        </row>
        <row r="23">
          <cell r="K23"/>
        </row>
        <row r="24">
          <cell r="K24"/>
        </row>
        <row r="25">
          <cell r="K25" t="str">
            <v>Encore 8 cellule(s) requise(s)</v>
          </cell>
        </row>
        <row r="26">
          <cell r="K26" t="str">
            <v>Encore 8 cellule(s) requise(s)</v>
          </cell>
        </row>
        <row r="27">
          <cell r="K27"/>
        </row>
        <row r="28">
          <cell r="K28" t="str">
            <v>Encore 8 cellule(s) requise(s)</v>
          </cell>
        </row>
        <row r="29">
          <cell r="K29" t="str">
            <v>Encore 8 cellule(s) requise(s)</v>
          </cell>
        </row>
        <row r="30">
          <cell r="K30" t="str">
            <v>Encore 8 cellule(s) requise(s)</v>
          </cell>
        </row>
        <row r="31">
          <cell r="K31"/>
        </row>
        <row r="32">
          <cell r="K32" t="str">
            <v>Encore 8 cellule(s) requise(s)</v>
          </cell>
        </row>
        <row r="33">
          <cell r="K33" t="str">
            <v>Encore 8 cellule(s) requise(s)</v>
          </cell>
        </row>
        <row r="34">
          <cell r="K34" t="str">
            <v>Encore 8 cellule(s) requise(s)</v>
          </cell>
        </row>
        <row r="35">
          <cell r="K35"/>
        </row>
        <row r="36">
          <cell r="K36" t="str">
            <v>Encore 8 cellule(s) requise(s)</v>
          </cell>
        </row>
        <row r="37">
          <cell r="K37" t="str">
            <v>Encore 8 cellule(s) requise(s)</v>
          </cell>
        </row>
        <row r="38">
          <cell r="K38" t="str">
            <v>Encore 8 cellule(s) requise(s)</v>
          </cell>
        </row>
        <row r="39">
          <cell r="K39"/>
        </row>
        <row r="40">
          <cell r="K40" t="str">
            <v>Encore 8 cellule(s) requise(s)</v>
          </cell>
        </row>
        <row r="41">
          <cell r="K41" t="str">
            <v>Encore 8 cellule(s) requise(s)</v>
          </cell>
        </row>
      </sheetData>
      <sheetData sheetId="4">
        <row r="4">
          <cell r="K4" t="str">
            <v>Encore 8 cellule(s) requise(s)</v>
          </cell>
        </row>
        <row r="5">
          <cell r="K5" t="str">
            <v>Encore 8 cellule(s) requise(s)</v>
          </cell>
        </row>
        <row r="6">
          <cell r="K6"/>
        </row>
        <row r="7">
          <cell r="K7" t="str">
            <v>Encore 8 cellule(s) requise(s)</v>
          </cell>
        </row>
        <row r="8">
          <cell r="K8"/>
        </row>
        <row r="9">
          <cell r="K9" t="str">
            <v>Encore 8 cellule(s) requise(s)</v>
          </cell>
        </row>
        <row r="10">
          <cell r="K10" t="str">
            <v>Encore 8 cellule(s) requise(s)</v>
          </cell>
        </row>
        <row r="11">
          <cell r="K11"/>
        </row>
        <row r="12">
          <cell r="K12" t="str">
            <v>Encore 8 cellule(s) requise(s)</v>
          </cell>
        </row>
        <row r="13">
          <cell r="K13" t="str">
            <v>Encore 8 cellule(s) requise(s)</v>
          </cell>
        </row>
        <row r="14">
          <cell r="K14" t="str">
            <v>Encore 8 cellule(s) requise(s)</v>
          </cell>
        </row>
        <row r="15">
          <cell r="K15" t="str">
            <v>Encore 8 cellule(s) requise(s)</v>
          </cell>
        </row>
        <row r="16">
          <cell r="K16"/>
        </row>
        <row r="17">
          <cell r="K17" t="str">
            <v>Encore 8 cellule(s) requise(s)</v>
          </cell>
        </row>
        <row r="18">
          <cell r="K18" t="str">
            <v>Encore 8 cellule(s) requise(s)</v>
          </cell>
        </row>
        <row r="19">
          <cell r="K19"/>
        </row>
        <row r="20">
          <cell r="K20" t="str">
            <v>Encore 8 cellule(s) requise(s)</v>
          </cell>
        </row>
        <row r="21">
          <cell r="K21" t="str">
            <v>Encore 8 cellule(s) requise(s)</v>
          </cell>
        </row>
        <row r="22">
          <cell r="K22"/>
        </row>
        <row r="23">
          <cell r="K23" t="str">
            <v>Encore 8 cellule(s) requise(s)</v>
          </cell>
        </row>
        <row r="24">
          <cell r="K24" t="str">
            <v>Encore 8 cellule(s) requise(s)</v>
          </cell>
        </row>
      </sheetData>
      <sheetData sheetId="5">
        <row r="4">
          <cell r="I4" t="str">
            <v>Encore 6 cellule(s) requise(s)</v>
          </cell>
        </row>
        <row r="5">
          <cell r="I5" t="str">
            <v>Encore 6 cellule(s) requise(s)</v>
          </cell>
        </row>
        <row r="6">
          <cell r="I6"/>
        </row>
        <row r="7">
          <cell r="I7"/>
        </row>
        <row r="8">
          <cell r="I8"/>
        </row>
        <row r="9">
          <cell r="I9"/>
        </row>
        <row r="10">
          <cell r="I10"/>
        </row>
        <row r="11">
          <cell r="I11"/>
        </row>
        <row r="12">
          <cell r="I12"/>
        </row>
        <row r="13">
          <cell r="I13" t="str">
            <v>Encore 6 cellule(s) requise(s)</v>
          </cell>
        </row>
        <row r="14">
          <cell r="I14" t="str">
            <v>Encore 6 cellule(s) requise(s)</v>
          </cell>
        </row>
        <row r="15">
          <cell r="I15"/>
        </row>
        <row r="16">
          <cell r="I16"/>
        </row>
        <row r="17">
          <cell r="I17"/>
        </row>
        <row r="18">
          <cell r="I18"/>
        </row>
        <row r="19">
          <cell r="I19" t="str">
            <v>Encore 6 cellule(s) requise(s)</v>
          </cell>
        </row>
        <row r="20">
          <cell r="I20" t="str">
            <v>Encore 6 cellule(s) requise(s)</v>
          </cell>
        </row>
        <row r="21">
          <cell r="I21" t="str">
            <v>Encore 6 cellule(s) requise(s)</v>
          </cell>
        </row>
        <row r="22">
          <cell r="I22" t="str">
            <v>Encore 6 cellule(s) requise(s)</v>
          </cell>
        </row>
        <row r="23">
          <cell r="I23" t="str">
            <v>Encore 6 cellule(s) requise(s)</v>
          </cell>
        </row>
        <row r="24">
          <cell r="I24" t="str">
            <v>Encore 6 cellule(s) requise(s)</v>
          </cell>
        </row>
        <row r="25">
          <cell r="I25"/>
        </row>
        <row r="26">
          <cell r="I26" t="str">
            <v>Encore 6 cellule(s) requise(s)</v>
          </cell>
        </row>
        <row r="27">
          <cell r="I27" t="str">
            <v>Encore 6 cellule(s) requise(s)</v>
          </cell>
        </row>
        <row r="28">
          <cell r="I28"/>
        </row>
        <row r="29">
          <cell r="I29"/>
        </row>
        <row r="30">
          <cell r="I30" t="str">
            <v>Encore 6 cellule(s) requise(s)</v>
          </cell>
        </row>
        <row r="31">
          <cell r="I31" t="str">
            <v>Encore 6 cellule(s) requise(s)</v>
          </cell>
        </row>
        <row r="32">
          <cell r="I32"/>
        </row>
        <row r="33">
          <cell r="I33" t="str">
            <v>Encore 6 cellule(s) requise(s)</v>
          </cell>
        </row>
        <row r="34">
          <cell r="I34" t="str">
            <v>Encore 6 cellule(s) requise(s)</v>
          </cell>
        </row>
        <row r="35">
          <cell r="I35"/>
        </row>
        <row r="36">
          <cell r="I36"/>
        </row>
        <row r="37">
          <cell r="I37" t="str">
            <v>Encore 6 cellule(s) requise(s)</v>
          </cell>
        </row>
        <row r="38">
          <cell r="I38" t="str">
            <v>Encore 6 cellule(s) requise(s)</v>
          </cell>
        </row>
        <row r="39">
          <cell r="I39"/>
        </row>
        <row r="40">
          <cell r="I40" t="str">
            <v>Encore 6 cellule(s) requise(s)</v>
          </cell>
        </row>
        <row r="41">
          <cell r="I41" t="str">
            <v>Encore 6 cellule(s) requise(s)</v>
          </cell>
        </row>
        <row r="42">
          <cell r="I42" t="str">
            <v>Nombres attendus !</v>
          </cell>
        </row>
        <row r="43">
          <cell r="I43" t="str">
            <v>Encore 6 cellule(s) requise(s)</v>
          </cell>
        </row>
        <row r="44">
          <cell r="I44" t="str">
            <v>Encore 6 cellule(s) requise(s)</v>
          </cell>
        </row>
      </sheetData>
      <sheetData sheetId="6">
        <row r="10">
          <cell r="M10"/>
        </row>
        <row r="11">
          <cell r="M11"/>
        </row>
        <row r="12">
          <cell r="M12"/>
        </row>
        <row r="13">
          <cell r="M13" t="str">
            <v>Encore 8 cellule(s) requise(s)</v>
          </cell>
        </row>
        <row r="14">
          <cell r="M14" t="str">
            <v>Encore 8 cellule(s) requise(s)</v>
          </cell>
        </row>
        <row r="15">
          <cell r="M15"/>
        </row>
        <row r="19">
          <cell r="M19" t="str">
            <v>Encore 8 cellule(s) requise(s)</v>
          </cell>
        </row>
        <row r="20">
          <cell r="M20" t="str">
            <v>Encore 8 cellule(s) requise(s)</v>
          </cell>
        </row>
        <row r="21">
          <cell r="M21" t="str">
            <v>Encore 8 cellule(s) requise(s)</v>
          </cell>
        </row>
        <row r="22">
          <cell r="M22" t="str">
            <v>Encore 8 cellule(s) requise(s)</v>
          </cell>
        </row>
        <row r="23">
          <cell r="M23" t="str">
            <v>Encore 8 cellule(s) requise(s)</v>
          </cell>
        </row>
        <row r="24">
          <cell r="M24" t="str">
            <v>Encore 8 cellule(s) requise(s)</v>
          </cell>
        </row>
        <row r="25">
          <cell r="M25"/>
        </row>
        <row r="26">
          <cell r="M26" t="str">
            <v>Encore 8 cellule(s) requise(s)</v>
          </cell>
        </row>
        <row r="27">
          <cell r="M27" t="str">
            <v>Encore 8 cellule(s) requise(s)</v>
          </cell>
        </row>
        <row r="28">
          <cell r="M28"/>
        </row>
        <row r="29">
          <cell r="M29"/>
        </row>
        <row r="30">
          <cell r="M30" t="str">
            <v>Encore 8 cellule(s) requise(s)</v>
          </cell>
        </row>
        <row r="31">
          <cell r="M31" t="str">
            <v>Encore 8 cellule(s) requise(s)</v>
          </cell>
        </row>
        <row r="32">
          <cell r="M32"/>
        </row>
        <row r="33">
          <cell r="M33" t="str">
            <v>Encore 8 cellule(s) requise(s)</v>
          </cell>
        </row>
        <row r="34">
          <cell r="M34" t="str">
            <v>Encore 8 cellule(s) requise(s)</v>
          </cell>
        </row>
        <row r="35">
          <cell r="M35"/>
        </row>
        <row r="36">
          <cell r="M36"/>
        </row>
        <row r="37">
          <cell r="M37" t="str">
            <v>Encore 8 cellule(s) requise(s)</v>
          </cell>
        </row>
        <row r="38">
          <cell r="M38" t="str">
            <v>Encore 8 cellule(s) requise(s)</v>
          </cell>
        </row>
        <row r="39">
          <cell r="M39"/>
        </row>
        <row r="40">
          <cell r="M40" t="str">
            <v>Encore 8 cellule(s) requise(s)</v>
          </cell>
        </row>
        <row r="41">
          <cell r="M41" t="str">
            <v>Encore 8 cellule(s) requise(s)</v>
          </cell>
        </row>
        <row r="42">
          <cell r="M42" t="str">
            <v>Encore 8 cellule(s) requise(s)</v>
          </cell>
        </row>
        <row r="43">
          <cell r="M43"/>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zoomScale="80" zoomScaleNormal="80" workbookViewId="0">
      <selection activeCell="B6" sqref="B6"/>
    </sheetView>
  </sheetViews>
  <sheetFormatPr baseColWidth="10" defaultColWidth="11.5703125" defaultRowHeight="15" x14ac:dyDescent="0.25"/>
  <cols>
    <col min="1" max="3" width="65.7109375" style="13" customWidth="1"/>
    <col min="4" max="4" width="11.5703125" style="13" customWidth="1"/>
    <col min="5" max="16384" width="11.5703125" style="13"/>
  </cols>
  <sheetData>
    <row r="1" spans="1:3" x14ac:dyDescent="0.25">
      <c r="A1" s="94" t="s">
        <v>0</v>
      </c>
      <c r="B1" s="95"/>
      <c r="C1" s="96"/>
    </row>
    <row r="2" spans="1:3" ht="4.9000000000000004" customHeight="1" x14ac:dyDescent="0.25">
      <c r="A2" s="8"/>
      <c r="B2" s="84"/>
      <c r="C2" s="85"/>
    </row>
    <row r="3" spans="1:3" ht="12" customHeight="1" x14ac:dyDescent="0.25">
      <c r="A3" s="8" t="s">
        <v>1</v>
      </c>
      <c r="B3" s="75" t="s">
        <v>2</v>
      </c>
      <c r="C3" s="9"/>
    </row>
    <row r="4" spans="1:3" ht="12" customHeight="1" x14ac:dyDescent="0.25">
      <c r="A4" s="1" t="s">
        <v>3</v>
      </c>
      <c r="B4" s="45" t="s">
        <v>4</v>
      </c>
      <c r="C4" s="9"/>
    </row>
    <row r="5" spans="1:3" ht="16.5" customHeight="1" x14ac:dyDescent="0.25">
      <c r="A5" s="8" t="s">
        <v>5</v>
      </c>
      <c r="B5" s="45" t="s">
        <v>6</v>
      </c>
      <c r="C5" s="9" t="s">
        <v>7</v>
      </c>
    </row>
    <row r="6" spans="1:3" ht="48" customHeight="1" x14ac:dyDescent="0.25">
      <c r="A6" s="8" t="s">
        <v>8</v>
      </c>
      <c r="B6" s="40" t="s">
        <v>9</v>
      </c>
      <c r="C6" s="9" t="s">
        <v>10</v>
      </c>
    </row>
    <row r="7" spans="1:3" ht="4.9000000000000004" customHeight="1" x14ac:dyDescent="0.25">
      <c r="A7" s="8"/>
      <c r="B7" s="84"/>
      <c r="C7" s="85"/>
    </row>
    <row r="8" spans="1:3" ht="30" customHeight="1" x14ac:dyDescent="0.25">
      <c r="A8" s="8" t="s">
        <v>11</v>
      </c>
      <c r="B8" s="58" t="s">
        <v>12</v>
      </c>
      <c r="C8" s="10" t="s">
        <v>13</v>
      </c>
    </row>
    <row r="9" spans="1:3" ht="4.9000000000000004" customHeight="1" x14ac:dyDescent="0.25">
      <c r="A9" s="97" t="s">
        <v>14</v>
      </c>
      <c r="B9" s="86"/>
      <c r="C9" s="87"/>
    </row>
    <row r="10" spans="1:3" ht="40.15" customHeight="1" x14ac:dyDescent="0.25">
      <c r="A10" s="98"/>
      <c r="B10" s="88" t="s">
        <v>15</v>
      </c>
      <c r="C10" s="11" t="s">
        <v>16</v>
      </c>
    </row>
    <row r="11" spans="1:3" ht="40.15" customHeight="1" x14ac:dyDescent="0.25">
      <c r="A11" s="98"/>
      <c r="B11" s="89" t="s">
        <v>17</v>
      </c>
      <c r="C11" s="12" t="s">
        <v>18</v>
      </c>
    </row>
    <row r="12" spans="1:3" ht="40.15" customHeight="1" x14ac:dyDescent="0.25">
      <c r="A12" s="98"/>
      <c r="B12" s="33" t="s">
        <v>19</v>
      </c>
      <c r="C12" s="100" t="s">
        <v>20</v>
      </c>
    </row>
    <row r="13" spans="1:3" ht="40.15" customHeight="1" x14ac:dyDescent="0.25">
      <c r="A13" s="98"/>
      <c r="B13" s="33" t="s">
        <v>21</v>
      </c>
      <c r="C13" s="98"/>
    </row>
    <row r="14" spans="1:3" ht="40.15" customHeight="1" x14ac:dyDescent="0.25">
      <c r="A14" s="98"/>
      <c r="B14" s="33" t="s">
        <v>22</v>
      </c>
      <c r="C14" s="98"/>
    </row>
    <row r="15" spans="1:3" ht="40.15" customHeight="1" x14ac:dyDescent="0.25">
      <c r="A15" s="99"/>
      <c r="B15" s="34" t="s">
        <v>23</v>
      </c>
      <c r="C15" s="99"/>
    </row>
    <row r="16" spans="1:3" x14ac:dyDescent="0.25">
      <c r="A16" s="97" t="s">
        <v>24</v>
      </c>
      <c r="B16" s="16"/>
      <c r="C16" s="26" t="s">
        <v>25</v>
      </c>
    </row>
    <row r="17" spans="1:3" x14ac:dyDescent="0.25">
      <c r="A17" s="98"/>
      <c r="B17" s="27"/>
      <c r="C17" s="28" t="s">
        <v>26</v>
      </c>
    </row>
    <row r="18" spans="1:3" x14ac:dyDescent="0.25">
      <c r="A18" s="98"/>
      <c r="B18" s="29"/>
      <c r="C18" s="28" t="s">
        <v>27</v>
      </c>
    </row>
    <row r="19" spans="1:3" x14ac:dyDescent="0.25">
      <c r="A19" s="98"/>
      <c r="B19" s="32"/>
      <c r="C19" s="28" t="s">
        <v>28</v>
      </c>
    </row>
    <row r="20" spans="1:3" x14ac:dyDescent="0.25">
      <c r="A20" s="99"/>
      <c r="B20" s="30"/>
      <c r="C20" s="31" t="s">
        <v>29</v>
      </c>
    </row>
    <row r="22" spans="1:3" ht="31.5" customHeight="1" x14ac:dyDescent="0.25">
      <c r="B22" s="90" t="e">
        <f>_xlfn.IFS(
 ISBLANK(B3),"Nom de l'OI manquant",
 ISBLANK(B4),"Code de l'OI manquant",
 ISBLANK(B5),"Année mesurée manquantes",
 ISBLANK(B6),"Mois ou trimestre mesuré manquant",
 COUNTBLANK('[1]Annexe 2-1'!K1:K41)+COUNTBLANK('[1]Annexe 2-2'!K1:K24)+COUNTBLANK('[1]Annexe 3'!I1:I44)+COUNTBLANK('[1]Annexe 3 - Détail par OC'!M1:M43)=41+24+39+40,"",
 TRUE,"Il reste des erreurs dans le fichier !"
)</f>
        <v>#VALUE!</v>
      </c>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topLeftCell="A64" zoomScale="80" zoomScaleNormal="80" workbookViewId="0">
      <selection activeCell="C63" sqref="C63"/>
    </sheetView>
  </sheetViews>
  <sheetFormatPr baseColWidth="10" defaultColWidth="11.5703125" defaultRowHeight="15" x14ac:dyDescent="0.25"/>
  <cols>
    <col min="1" max="1" width="5.7109375" style="13" customWidth="1"/>
    <col min="2" max="2" width="60.7109375" style="14" customWidth="1"/>
    <col min="3" max="4" width="80.7109375" style="13" customWidth="1"/>
    <col min="5" max="5" width="11.5703125" style="13" customWidth="1"/>
    <col min="6" max="16384" width="11.5703125" style="13"/>
  </cols>
  <sheetData>
    <row r="1" spans="1:4" ht="40.15" customHeight="1" x14ac:dyDescent="0.25">
      <c r="A1" s="42"/>
      <c r="B1" s="43" t="s">
        <v>30</v>
      </c>
      <c r="C1" s="43" t="s">
        <v>31</v>
      </c>
      <c r="D1" s="43" t="s">
        <v>32</v>
      </c>
    </row>
    <row r="2" spans="1:4" ht="19.899999999999999" customHeight="1" x14ac:dyDescent="0.25">
      <c r="A2" s="108" t="s">
        <v>19</v>
      </c>
      <c r="B2" s="103"/>
      <c r="C2" s="103"/>
      <c r="D2" s="104"/>
    </row>
    <row r="3" spans="1:4" ht="19.899999999999999" customHeight="1" x14ac:dyDescent="0.25">
      <c r="A3" s="113" t="s">
        <v>33</v>
      </c>
      <c r="B3" s="95"/>
      <c r="C3" s="95"/>
      <c r="D3" s="96"/>
    </row>
    <row r="4" spans="1:4" ht="30" customHeight="1" x14ac:dyDescent="0.25">
      <c r="A4" s="106">
        <v>1</v>
      </c>
      <c r="B4" s="114" t="s">
        <v>34</v>
      </c>
      <c r="C4" s="44" t="s">
        <v>35</v>
      </c>
      <c r="D4" s="45"/>
    </row>
    <row r="5" spans="1:4" ht="30" customHeight="1" x14ac:dyDescent="0.25">
      <c r="A5" s="107"/>
      <c r="B5" s="107"/>
      <c r="C5" s="46" t="s">
        <v>36</v>
      </c>
      <c r="D5" s="47"/>
    </row>
    <row r="6" spans="1:4" ht="30" customHeight="1" x14ac:dyDescent="0.25">
      <c r="A6" s="106">
        <v>2</v>
      </c>
      <c r="B6" s="114" t="s">
        <v>37</v>
      </c>
      <c r="C6" s="44" t="s">
        <v>35</v>
      </c>
      <c r="D6" s="45"/>
    </row>
    <row r="7" spans="1:4" ht="30" customHeight="1" x14ac:dyDescent="0.25">
      <c r="A7" s="107"/>
      <c r="B7" s="107"/>
      <c r="C7" s="46" t="s">
        <v>36</v>
      </c>
      <c r="D7" s="47"/>
    </row>
    <row r="8" spans="1:4" ht="30" customHeight="1" x14ac:dyDescent="0.25">
      <c r="A8" s="106">
        <v>3</v>
      </c>
      <c r="B8" s="114" t="s">
        <v>38</v>
      </c>
      <c r="C8" s="44" t="s">
        <v>35</v>
      </c>
      <c r="D8" s="45"/>
    </row>
    <row r="9" spans="1:4" ht="30" customHeight="1" x14ac:dyDescent="0.25">
      <c r="A9" s="107"/>
      <c r="B9" s="107"/>
      <c r="C9" s="65" t="s">
        <v>36</v>
      </c>
      <c r="D9" s="47"/>
    </row>
    <row r="10" spans="1:4" ht="30" customHeight="1" x14ac:dyDescent="0.25">
      <c r="A10" s="48">
        <v>4</v>
      </c>
      <c r="B10" s="49" t="s">
        <v>39</v>
      </c>
      <c r="C10" s="50" t="s">
        <v>40</v>
      </c>
      <c r="D10" s="40"/>
    </row>
    <row r="11" spans="1:4" ht="30" customHeight="1" x14ac:dyDescent="0.25">
      <c r="A11" s="48">
        <v>5</v>
      </c>
      <c r="B11" s="49" t="s">
        <v>41</v>
      </c>
      <c r="C11" s="50" t="s">
        <v>40</v>
      </c>
      <c r="D11" s="40"/>
    </row>
    <row r="12" spans="1:4" ht="30" customHeight="1" x14ac:dyDescent="0.25">
      <c r="A12" s="106">
        <v>6</v>
      </c>
      <c r="B12" s="114" t="s">
        <v>42</v>
      </c>
      <c r="C12" s="44" t="s">
        <v>35</v>
      </c>
      <c r="D12" s="45"/>
    </row>
    <row r="13" spans="1:4" ht="30" customHeight="1" x14ac:dyDescent="0.25">
      <c r="A13" s="107"/>
      <c r="B13" s="107"/>
      <c r="C13" s="46" t="s">
        <v>36</v>
      </c>
      <c r="D13" s="47"/>
    </row>
    <row r="14" spans="1:4" ht="30" customHeight="1" x14ac:dyDescent="0.25">
      <c r="A14" s="48">
        <v>7</v>
      </c>
      <c r="B14" s="49" t="s">
        <v>43</v>
      </c>
      <c r="C14" s="50" t="s">
        <v>40</v>
      </c>
      <c r="D14" s="40"/>
    </row>
    <row r="15" spans="1:4" ht="30" customHeight="1" x14ac:dyDescent="0.25">
      <c r="A15" s="48">
        <v>8</v>
      </c>
      <c r="B15" s="49" t="s">
        <v>44</v>
      </c>
      <c r="C15" s="44" t="s">
        <v>40</v>
      </c>
      <c r="D15" s="45"/>
    </row>
    <row r="16" spans="1:4" ht="30" customHeight="1" x14ac:dyDescent="0.25">
      <c r="A16" s="48">
        <v>9</v>
      </c>
      <c r="B16" s="49" t="s">
        <v>45</v>
      </c>
      <c r="C16" s="50" t="s">
        <v>40</v>
      </c>
      <c r="D16" s="40"/>
    </row>
    <row r="17" spans="1:4" ht="30" customHeight="1" x14ac:dyDescent="0.25">
      <c r="A17" s="105">
        <v>10</v>
      </c>
      <c r="B17" s="101" t="s">
        <v>46</v>
      </c>
      <c r="C17" s="44" t="s">
        <v>35</v>
      </c>
      <c r="D17" s="45"/>
    </row>
    <row r="18" spans="1:4" ht="30" customHeight="1" x14ac:dyDescent="0.25">
      <c r="A18" s="99"/>
      <c r="B18" s="99"/>
      <c r="C18" s="46" t="s">
        <v>36</v>
      </c>
      <c r="D18" s="47"/>
    </row>
    <row r="19" spans="1:4" ht="19.899999999999999" customHeight="1" x14ac:dyDescent="0.25">
      <c r="A19" s="102" t="s">
        <v>47</v>
      </c>
      <c r="B19" s="103"/>
      <c r="C19" s="103"/>
      <c r="D19" s="104"/>
    </row>
    <row r="20" spans="1:4" ht="30" customHeight="1" x14ac:dyDescent="0.25">
      <c r="A20" s="105">
        <v>11</v>
      </c>
      <c r="B20" s="101" t="s">
        <v>48</v>
      </c>
      <c r="C20" s="44" t="s">
        <v>35</v>
      </c>
      <c r="D20" s="45"/>
    </row>
    <row r="21" spans="1:4" ht="30" customHeight="1" x14ac:dyDescent="0.25">
      <c r="A21" s="99"/>
      <c r="B21" s="99"/>
      <c r="C21" s="46" t="s">
        <v>36</v>
      </c>
      <c r="D21" s="47"/>
    </row>
    <row r="22" spans="1:4" ht="30" customHeight="1" x14ac:dyDescent="0.25">
      <c r="A22" s="48">
        <v>12</v>
      </c>
      <c r="B22" s="49" t="s">
        <v>49</v>
      </c>
      <c r="C22" s="44" t="s">
        <v>40</v>
      </c>
      <c r="D22" s="45"/>
    </row>
    <row r="23" spans="1:4" ht="30" customHeight="1" x14ac:dyDescent="0.25">
      <c r="A23" s="105">
        <v>13</v>
      </c>
      <c r="B23" s="101" t="s">
        <v>50</v>
      </c>
      <c r="C23" s="44" t="s">
        <v>35</v>
      </c>
      <c r="D23" s="45"/>
    </row>
    <row r="24" spans="1:4" ht="30" customHeight="1" x14ac:dyDescent="0.25">
      <c r="A24" s="99"/>
      <c r="B24" s="99"/>
      <c r="C24" s="46" t="s">
        <v>36</v>
      </c>
      <c r="D24" s="47"/>
    </row>
    <row r="25" spans="1:4" ht="30" customHeight="1" x14ac:dyDescent="0.25">
      <c r="A25" s="48">
        <v>14</v>
      </c>
      <c r="B25" s="49" t="s">
        <v>51</v>
      </c>
      <c r="C25" s="44" t="s">
        <v>40</v>
      </c>
      <c r="D25" s="45"/>
    </row>
    <row r="26" spans="1:4" ht="30" customHeight="1" x14ac:dyDescent="0.25">
      <c r="A26" s="105">
        <v>15</v>
      </c>
      <c r="B26" s="101" t="s">
        <v>52</v>
      </c>
      <c r="C26" s="44" t="s">
        <v>35</v>
      </c>
      <c r="D26" s="45"/>
    </row>
    <row r="27" spans="1:4" ht="30" customHeight="1" x14ac:dyDescent="0.25">
      <c r="A27" s="99"/>
      <c r="B27" s="99"/>
      <c r="C27" s="46" t="s">
        <v>36</v>
      </c>
      <c r="D27" s="47"/>
    </row>
    <row r="28" spans="1:4" ht="30" customHeight="1" x14ac:dyDescent="0.25">
      <c r="A28" s="48">
        <v>16</v>
      </c>
      <c r="B28" s="49" t="s">
        <v>53</v>
      </c>
      <c r="C28" s="44" t="s">
        <v>40</v>
      </c>
      <c r="D28" s="45"/>
    </row>
    <row r="29" spans="1:4" ht="30" customHeight="1" x14ac:dyDescent="0.25">
      <c r="A29" s="105">
        <v>17</v>
      </c>
      <c r="B29" s="101" t="s">
        <v>54</v>
      </c>
      <c r="C29" s="44" t="s">
        <v>35</v>
      </c>
      <c r="D29" s="45"/>
    </row>
    <row r="30" spans="1:4" ht="30" customHeight="1" x14ac:dyDescent="0.25">
      <c r="A30" s="99"/>
      <c r="B30" s="99"/>
      <c r="C30" s="46" t="s">
        <v>36</v>
      </c>
      <c r="D30" s="47"/>
    </row>
    <row r="31" spans="1:4" ht="30" customHeight="1" x14ac:dyDescent="0.25">
      <c r="A31" s="105">
        <v>18</v>
      </c>
      <c r="B31" s="101" t="s">
        <v>55</v>
      </c>
      <c r="C31" s="44" t="s">
        <v>35</v>
      </c>
      <c r="D31" s="45"/>
    </row>
    <row r="32" spans="1:4" ht="30" customHeight="1" x14ac:dyDescent="0.25">
      <c r="A32" s="99"/>
      <c r="B32" s="99"/>
      <c r="C32" s="46" t="s">
        <v>36</v>
      </c>
      <c r="D32" s="47"/>
    </row>
    <row r="33" spans="1:4" ht="19.899999999999999" customHeight="1" x14ac:dyDescent="0.25">
      <c r="A33" s="108" t="s">
        <v>21</v>
      </c>
      <c r="B33" s="103"/>
      <c r="C33" s="103"/>
      <c r="D33" s="104"/>
    </row>
    <row r="34" spans="1:4" ht="19.899999999999999" customHeight="1" x14ac:dyDescent="0.25">
      <c r="A34" s="102" t="s">
        <v>33</v>
      </c>
      <c r="B34" s="103"/>
      <c r="C34" s="103"/>
      <c r="D34" s="104"/>
    </row>
    <row r="35" spans="1:4" ht="30" customHeight="1" x14ac:dyDescent="0.25">
      <c r="A35" s="105">
        <v>19</v>
      </c>
      <c r="B35" s="101" t="s">
        <v>56</v>
      </c>
      <c r="C35" s="44" t="s">
        <v>35</v>
      </c>
      <c r="D35" s="45"/>
    </row>
    <row r="36" spans="1:4" ht="30" customHeight="1" x14ac:dyDescent="0.25">
      <c r="A36" s="99"/>
      <c r="B36" s="99"/>
      <c r="C36" s="46" t="s">
        <v>36</v>
      </c>
      <c r="D36" s="47"/>
    </row>
    <row r="37" spans="1:4" ht="30" customHeight="1" x14ac:dyDescent="0.25">
      <c r="A37" s="48">
        <v>20</v>
      </c>
      <c r="B37" s="49" t="s">
        <v>57</v>
      </c>
      <c r="C37" s="44" t="s">
        <v>40</v>
      </c>
      <c r="D37" s="45"/>
    </row>
    <row r="38" spans="1:4" ht="19.899999999999999" customHeight="1" x14ac:dyDescent="0.25">
      <c r="A38" s="102" t="s">
        <v>47</v>
      </c>
      <c r="B38" s="103"/>
      <c r="C38" s="103"/>
      <c r="D38" s="104"/>
    </row>
    <row r="39" spans="1:4" ht="30" customHeight="1" x14ac:dyDescent="0.25">
      <c r="A39" s="105">
        <v>21</v>
      </c>
      <c r="B39" s="101" t="s">
        <v>58</v>
      </c>
      <c r="C39" s="44" t="s">
        <v>35</v>
      </c>
      <c r="D39" s="45"/>
    </row>
    <row r="40" spans="1:4" ht="30" customHeight="1" x14ac:dyDescent="0.25">
      <c r="A40" s="99"/>
      <c r="B40" s="99"/>
      <c r="C40" s="46" t="s">
        <v>36</v>
      </c>
      <c r="D40" s="47"/>
    </row>
    <row r="41" spans="1:4" ht="30" customHeight="1" x14ac:dyDescent="0.25">
      <c r="A41" s="48">
        <v>22</v>
      </c>
      <c r="B41" s="49" t="s">
        <v>59</v>
      </c>
      <c r="C41" s="44" t="s">
        <v>40</v>
      </c>
      <c r="D41" s="45"/>
    </row>
    <row r="42" spans="1:4" ht="30" customHeight="1" x14ac:dyDescent="0.25">
      <c r="A42" s="48">
        <v>23</v>
      </c>
      <c r="B42" s="49" t="s">
        <v>60</v>
      </c>
      <c r="C42" s="44" t="s">
        <v>40</v>
      </c>
      <c r="D42" s="45"/>
    </row>
    <row r="43" spans="1:4" ht="30" customHeight="1" x14ac:dyDescent="0.25">
      <c r="A43" s="105">
        <v>24</v>
      </c>
      <c r="B43" s="101" t="s">
        <v>61</v>
      </c>
      <c r="C43" s="44" t="s">
        <v>35</v>
      </c>
      <c r="D43" s="45"/>
    </row>
    <row r="44" spans="1:4" ht="30" customHeight="1" x14ac:dyDescent="0.25">
      <c r="A44" s="99"/>
      <c r="B44" s="99"/>
      <c r="C44" s="46" t="s">
        <v>36</v>
      </c>
      <c r="D44" s="47"/>
    </row>
    <row r="45" spans="1:4" ht="30" customHeight="1" x14ac:dyDescent="0.25">
      <c r="A45" s="105">
        <v>25</v>
      </c>
      <c r="B45" s="101" t="s">
        <v>62</v>
      </c>
      <c r="C45" s="44" t="s">
        <v>35</v>
      </c>
      <c r="D45" s="45"/>
    </row>
    <row r="46" spans="1:4" ht="30" customHeight="1" x14ac:dyDescent="0.25">
      <c r="A46" s="99"/>
      <c r="B46" s="99"/>
      <c r="C46" s="46" t="s">
        <v>36</v>
      </c>
      <c r="D46" s="47"/>
    </row>
    <row r="47" spans="1:4" ht="30" customHeight="1" x14ac:dyDescent="0.25">
      <c r="A47" s="105">
        <v>26</v>
      </c>
      <c r="B47" s="101" t="s">
        <v>63</v>
      </c>
      <c r="C47" s="44" t="s">
        <v>35</v>
      </c>
      <c r="D47" s="45"/>
    </row>
    <row r="48" spans="1:4" ht="30" customHeight="1" x14ac:dyDescent="0.25">
      <c r="A48" s="99"/>
      <c r="B48" s="99"/>
      <c r="C48" s="46" t="s">
        <v>36</v>
      </c>
      <c r="D48" s="47"/>
    </row>
    <row r="49" spans="1:4" ht="30" customHeight="1" x14ac:dyDescent="0.25">
      <c r="A49" s="105">
        <v>27</v>
      </c>
      <c r="B49" s="101" t="s">
        <v>64</v>
      </c>
      <c r="C49" s="44" t="s">
        <v>35</v>
      </c>
      <c r="D49" s="45"/>
    </row>
    <row r="50" spans="1:4" ht="30" customHeight="1" x14ac:dyDescent="0.25">
      <c r="A50" s="99"/>
      <c r="B50" s="99"/>
      <c r="C50" s="46" t="s">
        <v>36</v>
      </c>
      <c r="D50" s="47"/>
    </row>
    <row r="51" spans="1:4" ht="19.899999999999999" customHeight="1" x14ac:dyDescent="0.25">
      <c r="A51" s="108" t="s">
        <v>65</v>
      </c>
      <c r="B51" s="103"/>
      <c r="C51" s="103"/>
      <c r="D51" s="104"/>
    </row>
    <row r="52" spans="1:4" ht="19.899999999999999" customHeight="1" x14ac:dyDescent="0.25">
      <c r="A52" s="102" t="s">
        <v>33</v>
      </c>
      <c r="B52" s="103"/>
      <c r="C52" s="103"/>
      <c r="D52" s="104"/>
    </row>
    <row r="53" spans="1:4" ht="30" customHeight="1" x14ac:dyDescent="0.25">
      <c r="A53" s="105">
        <v>28</v>
      </c>
      <c r="B53" s="101" t="s">
        <v>66</v>
      </c>
      <c r="C53" s="44" t="s">
        <v>35</v>
      </c>
      <c r="D53" s="45"/>
    </row>
    <row r="54" spans="1:4" ht="30" customHeight="1" x14ac:dyDescent="0.25">
      <c r="A54" s="99"/>
      <c r="B54" s="99"/>
      <c r="C54" s="46" t="s">
        <v>36</v>
      </c>
      <c r="D54" s="47"/>
    </row>
    <row r="55" spans="1:4" ht="30" customHeight="1" x14ac:dyDescent="0.25">
      <c r="A55" s="105"/>
      <c r="B55" s="109" t="s">
        <v>67</v>
      </c>
      <c r="C55" s="44" t="s">
        <v>35</v>
      </c>
      <c r="D55" s="45"/>
    </row>
    <row r="56" spans="1:4" ht="30" customHeight="1" x14ac:dyDescent="0.25">
      <c r="A56" s="99"/>
      <c r="B56" s="110"/>
      <c r="C56" s="46" t="s">
        <v>36</v>
      </c>
      <c r="D56" s="47"/>
    </row>
    <row r="57" spans="1:4" ht="30" customHeight="1" x14ac:dyDescent="0.25">
      <c r="A57" s="105"/>
      <c r="B57" s="111" t="s">
        <v>68</v>
      </c>
      <c r="C57" s="44" t="s">
        <v>35</v>
      </c>
      <c r="D57" s="45"/>
    </row>
    <row r="58" spans="1:4" ht="30" customHeight="1" x14ac:dyDescent="0.25">
      <c r="A58" s="99"/>
      <c r="B58" s="112"/>
      <c r="C58" s="46" t="s">
        <v>36</v>
      </c>
      <c r="D58" s="47"/>
    </row>
    <row r="59" spans="1:4" ht="30" customHeight="1" x14ac:dyDescent="0.25">
      <c r="A59" s="105">
        <v>29</v>
      </c>
      <c r="B59" s="101" t="s">
        <v>69</v>
      </c>
      <c r="C59" s="44" t="s">
        <v>35</v>
      </c>
      <c r="D59" s="45"/>
    </row>
    <row r="60" spans="1:4" ht="30" customHeight="1" x14ac:dyDescent="0.25">
      <c r="A60" s="99"/>
      <c r="B60" s="99"/>
      <c r="C60" s="46" t="s">
        <v>36</v>
      </c>
      <c r="D60" s="47"/>
    </row>
    <row r="61" spans="1:4" ht="30" customHeight="1" x14ac:dyDescent="0.25">
      <c r="A61" s="48">
        <v>30</v>
      </c>
      <c r="B61" s="49" t="s">
        <v>70</v>
      </c>
      <c r="C61" s="44" t="s">
        <v>40</v>
      </c>
      <c r="D61" s="45"/>
    </row>
    <row r="62" spans="1:4" ht="30" customHeight="1" x14ac:dyDescent="0.25">
      <c r="A62" s="48">
        <v>31</v>
      </c>
      <c r="B62" s="49" t="s">
        <v>71</v>
      </c>
      <c r="C62" s="44" t="s">
        <v>40</v>
      </c>
      <c r="D62" s="45"/>
    </row>
    <row r="63" spans="1:4" ht="30" customHeight="1" x14ac:dyDescent="0.25">
      <c r="A63" s="105">
        <v>32</v>
      </c>
      <c r="B63" s="101" t="s">
        <v>72</v>
      </c>
      <c r="C63" s="44" t="s">
        <v>35</v>
      </c>
      <c r="D63" s="45"/>
    </row>
    <row r="64" spans="1:4" ht="30" customHeight="1" x14ac:dyDescent="0.25">
      <c r="A64" s="99"/>
      <c r="B64" s="99"/>
      <c r="C64" s="46" t="s">
        <v>36</v>
      </c>
      <c r="D64" s="47"/>
    </row>
    <row r="65" spans="1:4" ht="30" customHeight="1" x14ac:dyDescent="0.25">
      <c r="A65" s="105">
        <v>33</v>
      </c>
      <c r="B65" s="101" t="s">
        <v>73</v>
      </c>
      <c r="C65" s="44" t="s">
        <v>35</v>
      </c>
      <c r="D65" s="45"/>
    </row>
    <row r="66" spans="1:4" ht="30" customHeight="1" x14ac:dyDescent="0.25">
      <c r="A66" s="99"/>
      <c r="B66" s="99"/>
      <c r="C66" s="46" t="s">
        <v>36</v>
      </c>
      <c r="D66" s="47"/>
    </row>
    <row r="67" spans="1:4" ht="19.899999999999999" customHeight="1" x14ac:dyDescent="0.25">
      <c r="A67" s="102" t="s">
        <v>74</v>
      </c>
      <c r="B67" s="103"/>
      <c r="C67" s="103"/>
      <c r="D67" s="104"/>
    </row>
    <row r="68" spans="1:4" ht="30" customHeight="1" x14ac:dyDescent="0.25">
      <c r="A68" s="105">
        <v>34</v>
      </c>
      <c r="B68" s="101" t="s">
        <v>75</v>
      </c>
      <c r="C68" s="44" t="s">
        <v>35</v>
      </c>
      <c r="D68" s="45"/>
    </row>
    <row r="69" spans="1:4" ht="30" customHeight="1" x14ac:dyDescent="0.25">
      <c r="A69" s="99"/>
      <c r="B69" s="99"/>
      <c r="C69" s="46" t="s">
        <v>36</v>
      </c>
      <c r="D69" s="47"/>
    </row>
    <row r="70" spans="1:4" ht="30" customHeight="1" x14ac:dyDescent="0.25">
      <c r="A70" s="105">
        <v>35</v>
      </c>
      <c r="B70" s="101" t="s">
        <v>76</v>
      </c>
      <c r="C70" s="44" t="s">
        <v>35</v>
      </c>
      <c r="D70" s="45"/>
    </row>
    <row r="71" spans="1:4" ht="30" customHeight="1" x14ac:dyDescent="0.25">
      <c r="A71" s="99"/>
      <c r="B71" s="99"/>
      <c r="C71" s="46" t="s">
        <v>36</v>
      </c>
      <c r="D71" s="47"/>
    </row>
    <row r="72" spans="1:4" ht="19.899999999999999" customHeight="1" x14ac:dyDescent="0.25">
      <c r="A72" s="102" t="s">
        <v>47</v>
      </c>
      <c r="B72" s="103"/>
      <c r="C72" s="103"/>
      <c r="D72" s="104"/>
    </row>
    <row r="73" spans="1:4" ht="30" customHeight="1" x14ac:dyDescent="0.25">
      <c r="A73" s="105">
        <v>36</v>
      </c>
      <c r="B73" s="101" t="s">
        <v>77</v>
      </c>
      <c r="C73" s="44" t="s">
        <v>35</v>
      </c>
      <c r="D73" s="45"/>
    </row>
    <row r="74" spans="1:4" ht="30" customHeight="1" x14ac:dyDescent="0.25">
      <c r="A74" s="99"/>
      <c r="B74" s="99"/>
      <c r="C74" s="46" t="s">
        <v>36</v>
      </c>
      <c r="D74" s="47"/>
    </row>
    <row r="75" spans="1:4" ht="30" customHeight="1" x14ac:dyDescent="0.25">
      <c r="A75" s="48">
        <v>37</v>
      </c>
      <c r="B75" s="49" t="s">
        <v>78</v>
      </c>
      <c r="C75" s="44" t="s">
        <v>40</v>
      </c>
      <c r="D75" s="45"/>
    </row>
    <row r="76" spans="1:4" ht="30" customHeight="1" x14ac:dyDescent="0.25">
      <c r="A76" s="105">
        <v>38</v>
      </c>
      <c r="B76" s="101" t="s">
        <v>79</v>
      </c>
      <c r="C76" s="44" t="s">
        <v>35</v>
      </c>
      <c r="D76" s="45"/>
    </row>
    <row r="77" spans="1:4" ht="30" customHeight="1" x14ac:dyDescent="0.25">
      <c r="A77" s="99"/>
      <c r="B77" s="99"/>
      <c r="C77" s="46" t="s">
        <v>36</v>
      </c>
      <c r="D77" s="47"/>
    </row>
    <row r="78" spans="1:4" x14ac:dyDescent="0.25">
      <c r="A78" s="14"/>
    </row>
    <row r="79" spans="1:4" x14ac:dyDescent="0.25">
      <c r="A79" s="14"/>
    </row>
    <row r="80" spans="1:4"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sheetData>
  <mergeCells count="62">
    <mergeCell ref="A4:A5"/>
    <mergeCell ref="A6:A7"/>
    <mergeCell ref="A8:A9"/>
    <mergeCell ref="A76:A77"/>
    <mergeCell ref="A63:A64"/>
    <mergeCell ref="A65:A66"/>
    <mergeCell ref="A68:A69"/>
    <mergeCell ref="A70:A71"/>
    <mergeCell ref="A73:A74"/>
    <mergeCell ref="A53:A54"/>
    <mergeCell ref="A55:A56"/>
    <mergeCell ref="A57:A58"/>
    <mergeCell ref="A59:A60"/>
    <mergeCell ref="A17:A18"/>
    <mergeCell ref="A19:D19"/>
    <mergeCell ref="B26:B27"/>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0:A21"/>
    <mergeCell ref="A23:A24"/>
    <mergeCell ref="B17:B18"/>
    <mergeCell ref="B20:B21"/>
    <mergeCell ref="A12:A13"/>
    <mergeCell ref="B59:B60"/>
    <mergeCell ref="B76:B77"/>
    <mergeCell ref="B65:B66"/>
    <mergeCell ref="A67:D67"/>
    <mergeCell ref="B68:B69"/>
    <mergeCell ref="B70:B71"/>
    <mergeCell ref="A72:D72"/>
    <mergeCell ref="B73:B74"/>
    <mergeCell ref="B63:B6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zoomScaleNormal="80" workbookViewId="0">
      <selection activeCell="A4" sqref="A4"/>
    </sheetView>
  </sheetViews>
  <sheetFormatPr baseColWidth="10" defaultColWidth="11.42578125" defaultRowHeight="15" x14ac:dyDescent="0.25"/>
  <cols>
    <col min="1" max="2" width="100.7109375" style="41" customWidth="1"/>
    <col min="3" max="3" width="11.42578125" style="35" customWidth="1"/>
    <col min="4" max="16384" width="11.42578125" style="35"/>
  </cols>
  <sheetData>
    <row r="1" spans="1:2" ht="80.099999999999994" customHeight="1" x14ac:dyDescent="0.25">
      <c r="A1" s="115" t="s">
        <v>80</v>
      </c>
      <c r="B1" s="104"/>
    </row>
    <row r="2" spans="1:2" ht="5.0999999999999996" customHeight="1" x14ac:dyDescent="0.25">
      <c r="A2" s="36"/>
      <c r="B2" s="36"/>
    </row>
    <row r="3" spans="1:2" x14ac:dyDescent="0.25">
      <c r="A3" s="37" t="s">
        <v>81</v>
      </c>
      <c r="B3" s="38" t="s">
        <v>82</v>
      </c>
    </row>
    <row r="4" spans="1:2" x14ac:dyDescent="0.25">
      <c r="A4" s="39"/>
      <c r="B4" s="39"/>
    </row>
    <row r="5" spans="1:2" x14ac:dyDescent="0.25">
      <c r="A5" s="40"/>
      <c r="B5" s="40"/>
    </row>
    <row r="6" spans="1:2" x14ac:dyDescent="0.25">
      <c r="A6" s="40"/>
      <c r="B6" s="40"/>
    </row>
    <row r="7" spans="1:2" x14ac:dyDescent="0.25">
      <c r="A7" s="40"/>
      <c r="B7" s="40"/>
    </row>
    <row r="8" spans="1:2" x14ac:dyDescent="0.25">
      <c r="A8" s="40"/>
      <c r="B8" s="40"/>
    </row>
    <row r="9" spans="1:2" x14ac:dyDescent="0.25">
      <c r="A9" s="40"/>
      <c r="B9" s="40"/>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zoomScaleNormal="80" workbookViewId="0">
      <selection activeCell="A36" sqref="A36:XFD36"/>
    </sheetView>
  </sheetViews>
  <sheetFormatPr baseColWidth="10" defaultColWidth="11.5703125" defaultRowHeight="15" x14ac:dyDescent="0.25"/>
  <cols>
    <col min="1" max="1" width="60.7109375" style="15" customWidth="1"/>
    <col min="2" max="2" width="11.7109375" style="15" bestFit="1" customWidth="1"/>
    <col min="3" max="10" width="15.7109375" style="15" customWidth="1"/>
    <col min="11" max="11" width="11.5703125" style="59" customWidth="1"/>
    <col min="12" max="12" width="11.5703125" style="15" customWidth="1"/>
    <col min="13" max="16384" width="11.5703125" style="15"/>
  </cols>
  <sheetData>
    <row r="1" spans="1:11" ht="40.15" customHeight="1" x14ac:dyDescent="0.25">
      <c r="A1" s="2"/>
      <c r="B1" s="2"/>
      <c r="C1" s="118" t="s">
        <v>83</v>
      </c>
      <c r="D1" s="104"/>
      <c r="E1" s="118" t="s">
        <v>84</v>
      </c>
      <c r="F1" s="104"/>
      <c r="G1" s="118" t="s">
        <v>85</v>
      </c>
      <c r="H1" s="104"/>
      <c r="I1" s="118" t="s">
        <v>17</v>
      </c>
      <c r="J1" s="104"/>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19" t="s">
        <v>33</v>
      </c>
      <c r="B3" s="103"/>
      <c r="C3" s="103"/>
      <c r="D3" s="103"/>
      <c r="E3" s="103"/>
      <c r="F3" s="103"/>
      <c r="G3" s="103"/>
      <c r="H3" s="103"/>
      <c r="I3" s="103"/>
      <c r="J3" s="104"/>
    </row>
    <row r="4" spans="1:11" ht="30" customHeight="1" x14ac:dyDescent="0.25">
      <c r="A4" s="116" t="s">
        <v>34</v>
      </c>
      <c r="B4" s="66" t="s">
        <v>88</v>
      </c>
      <c r="C4" s="53"/>
      <c r="D4" s="54">
        <v>40</v>
      </c>
      <c r="E4" s="53"/>
      <c r="F4" s="80"/>
      <c r="G4" s="53"/>
      <c r="H4" s="54"/>
      <c r="I4" s="53"/>
      <c r="J4" s="54" t="s">
        <v>89</v>
      </c>
      <c r="K4" s="60"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98"/>
      <c r="B5" s="67" t="s">
        <v>90</v>
      </c>
      <c r="C5" s="55"/>
      <c r="D5" s="54">
        <v>12883</v>
      </c>
      <c r="E5" s="55"/>
      <c r="F5" s="56"/>
      <c r="G5" s="55"/>
      <c r="H5" s="56"/>
      <c r="I5" s="55"/>
      <c r="J5" s="56" t="s">
        <v>89</v>
      </c>
      <c r="K5" s="60"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99"/>
      <c r="B6" s="67" t="s">
        <v>91</v>
      </c>
      <c r="C6" s="68" t="str">
        <f>IF(OR(C5="",C5="N/A",C5="NC",C5="ND"),"",C4/C5)</f>
        <v/>
      </c>
      <c r="D6" s="68">
        <f>IF(OR(D4="ND",D5="ND"),"ND",IF(OR(D4="NA",D5="NA"),"NA",IF(D4=0,0,IF(D5=0,"ND",D4/D5))))</f>
        <v>3.10486687883257E-3</v>
      </c>
      <c r="E6" s="68" t="str">
        <f>IF(OR(E5="",E5="N/A",E5="NC",E5="ND"),"",E4/E5)</f>
        <v/>
      </c>
      <c r="F6" s="68" t="str">
        <f>IF(OR(F5="",F5="N/A",F5="NC",F5="ND"),"",F4/F5)</f>
        <v/>
      </c>
      <c r="G6" s="68" t="str">
        <f>IF(OR(G5="",G5="N/A",G5="NC",G5="ND"),"",G4/G5)</f>
        <v/>
      </c>
      <c r="H6" s="68" t="str">
        <f>IF(OR(H5="",H5="N/A",H5="NC",H5="ND"),"",H4/H5)</f>
        <v/>
      </c>
      <c r="I6" s="68" t="str">
        <f>IF(OR(I5="",I5="N/A",I5="NC",I5="ND"),"",I4/I5)</f>
        <v/>
      </c>
      <c r="J6" s="68" t="str">
        <f>IF(OR(J4="ND",J5="ND"),"ND",IF(OR(J4="NA",J5="NA"),"NA",IF(J4=0,0,IF(J5=0,"ND",J4/J5))))</f>
        <v>ND</v>
      </c>
      <c r="K6" s="60"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116" t="s">
        <v>37</v>
      </c>
      <c r="B7" s="66" t="s">
        <v>88</v>
      </c>
      <c r="C7" s="53"/>
      <c r="D7" s="54">
        <v>0</v>
      </c>
      <c r="E7" s="53"/>
      <c r="F7" s="54"/>
      <c r="G7" s="53"/>
      <c r="H7" s="54"/>
      <c r="I7" s="53"/>
      <c r="J7" s="54" t="s">
        <v>89</v>
      </c>
      <c r="K7" s="60"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30" customHeight="1" x14ac:dyDescent="0.25">
      <c r="A8" s="98"/>
      <c r="B8" s="67" t="s">
        <v>90</v>
      </c>
      <c r="C8" s="55"/>
      <c r="D8" s="54">
        <v>0</v>
      </c>
      <c r="E8" s="55"/>
      <c r="F8" s="56"/>
      <c r="G8" s="55"/>
      <c r="H8" s="56"/>
      <c r="I8" s="55"/>
      <c r="J8" s="56" t="s">
        <v>89</v>
      </c>
      <c r="K8" s="60"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Nombres attendus !</v>
      </c>
    </row>
    <row r="9" spans="1:11" ht="30" customHeight="1" x14ac:dyDescent="0.25">
      <c r="A9" s="99"/>
      <c r="B9" s="67" t="s">
        <v>91</v>
      </c>
      <c r="C9" s="68" t="str">
        <f>IF(OR(C8="",C8="N/A",C8="NC",C8="ND"),"",C7/C8)</f>
        <v/>
      </c>
      <c r="D9" s="68">
        <f>IF(OR(D7="ND",D8="ND"),"ND",IF(OR(D7="NA",D8="NA"),"NA",IF(D7=0,0,IF(D8=0,"ND",D7/D8))))</f>
        <v>0</v>
      </c>
      <c r="E9" s="68"/>
      <c r="F9" s="68"/>
      <c r="G9" s="68"/>
      <c r="H9" s="68"/>
      <c r="I9" s="68"/>
      <c r="J9" s="68" t="str">
        <f>IF(OR(J7="ND",J8="ND"),"ND",IF(OR(J7="NA",J8="NA"),"NA",IF(J7=0,0,IF(J8=0,"ND",J7/J8))))</f>
        <v>ND</v>
      </c>
      <c r="K9" s="60" t="str">
        <f>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spans="1:11" ht="30" customHeight="1" x14ac:dyDescent="0.25">
      <c r="A10" s="116" t="s">
        <v>38</v>
      </c>
      <c r="B10" s="66" t="s">
        <v>88</v>
      </c>
      <c r="C10" s="53"/>
      <c r="D10" s="54">
        <v>917</v>
      </c>
      <c r="E10" s="53"/>
      <c r="F10" s="54"/>
      <c r="G10" s="53"/>
      <c r="H10" s="54"/>
      <c r="I10" s="53"/>
      <c r="J10" s="54" t="s">
        <v>89</v>
      </c>
      <c r="K10" s="60"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25">
      <c r="A11" s="98"/>
      <c r="B11" s="67" t="s">
        <v>90</v>
      </c>
      <c r="C11" s="55"/>
      <c r="D11" s="54">
        <v>11421</v>
      </c>
      <c r="E11" s="55"/>
      <c r="F11" s="56"/>
      <c r="G11" s="55"/>
      <c r="H11" s="56"/>
      <c r="I11" s="55"/>
      <c r="J11" s="54" t="s">
        <v>89</v>
      </c>
      <c r="K11" s="60"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25">
      <c r="A12" s="99"/>
      <c r="B12" s="67" t="s">
        <v>91</v>
      </c>
      <c r="C12" s="68" t="str">
        <f>IF(OR(C11="",C11="N/A",C11="NC",C11="ND"),"",C10/C11)</f>
        <v/>
      </c>
      <c r="D12" s="68">
        <v>8.0299999999999996E-2</v>
      </c>
      <c r="E12" s="68" t="str">
        <f>IF(OR(E11="",E11="N/A",E11="NC",E11="ND"),"",E10/E11)</f>
        <v/>
      </c>
      <c r="F12" s="68" t="str">
        <f>IF(OR(F11="",F11="N/A",F11="NC",F11="ND"),"",F10/F11)</f>
        <v/>
      </c>
      <c r="G12" s="68" t="str">
        <f>IF(OR(G11="",G11="N/A",G11="NC",G11="ND"),"",G10/G11)</f>
        <v/>
      </c>
      <c r="H12" s="68" t="str">
        <f>IF(OR(H11="",H11="N/A",H11="NC",H11="ND"),"",H10/H11)</f>
        <v/>
      </c>
      <c r="I12" s="68" t="str">
        <f>IF(OR(I11="",I11="N/A",I11="NC",I11="ND"),"",I10/I11)</f>
        <v/>
      </c>
      <c r="J12" s="68" t="s">
        <v>89</v>
      </c>
      <c r="K12" s="60" t="str">
        <f t="shared" ref="K12:K42" si="0">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1" ht="30" customHeight="1" x14ac:dyDescent="0.25">
      <c r="A13" s="69" t="s">
        <v>39</v>
      </c>
      <c r="B13" s="67" t="s">
        <v>92</v>
      </c>
      <c r="C13" s="70"/>
      <c r="D13" s="75">
        <v>9</v>
      </c>
      <c r="E13" s="70"/>
      <c r="F13" s="71"/>
      <c r="G13" s="70"/>
      <c r="H13" s="71"/>
      <c r="I13" s="70"/>
      <c r="J13" s="75" t="s">
        <v>89</v>
      </c>
      <c r="K13" s="60" t="str">
        <f t="shared" si="0"/>
        <v>Nombres attendus !</v>
      </c>
    </row>
    <row r="14" spans="1:11" ht="30" customHeight="1" x14ac:dyDescent="0.25">
      <c r="A14" s="69" t="s">
        <v>41</v>
      </c>
      <c r="B14" s="67" t="s">
        <v>92</v>
      </c>
      <c r="C14" s="70"/>
      <c r="D14" s="75">
        <v>11</v>
      </c>
      <c r="E14" s="70"/>
      <c r="F14" s="71"/>
      <c r="G14" s="70"/>
      <c r="H14" s="71"/>
      <c r="I14" s="70"/>
      <c r="J14" s="75" t="s">
        <v>89</v>
      </c>
      <c r="K14" s="60" t="str">
        <f t="shared" si="0"/>
        <v>Nombres attendus !</v>
      </c>
    </row>
    <row r="15" spans="1:11" ht="30" customHeight="1" x14ac:dyDescent="0.25">
      <c r="A15" s="116" t="s">
        <v>42</v>
      </c>
      <c r="B15" s="67" t="s">
        <v>88</v>
      </c>
      <c r="C15" s="53"/>
      <c r="D15" s="54" t="s">
        <v>93</v>
      </c>
      <c r="E15" s="53"/>
      <c r="F15" s="54"/>
      <c r="G15" s="53"/>
      <c r="H15" s="54"/>
      <c r="I15" s="53"/>
      <c r="J15" s="54" t="s">
        <v>89</v>
      </c>
      <c r="K15" s="60" t="str">
        <f t="shared" si="0"/>
        <v>Nombres attendus !</v>
      </c>
    </row>
    <row r="16" spans="1:11" ht="30" customHeight="1" x14ac:dyDescent="0.25">
      <c r="A16" s="98"/>
      <c r="B16" s="67" t="s">
        <v>90</v>
      </c>
      <c r="C16" s="55"/>
      <c r="D16" s="54" t="s">
        <v>93</v>
      </c>
      <c r="E16" s="55"/>
      <c r="F16" s="56"/>
      <c r="G16" s="55"/>
      <c r="H16" s="56"/>
      <c r="I16" s="55"/>
      <c r="J16" s="56" t="s">
        <v>89</v>
      </c>
      <c r="K16" s="60" t="str">
        <f t="shared" si="0"/>
        <v>Nombres attendus !</v>
      </c>
    </row>
    <row r="17" spans="1:11" ht="30" customHeight="1" x14ac:dyDescent="0.25">
      <c r="A17" s="99"/>
      <c r="B17" s="67" t="s">
        <v>91</v>
      </c>
      <c r="C17" s="68" t="str">
        <f>IF(OR(C16="",C16="N/A",C16="NC",C16="ND"),"",C15/C16)</f>
        <v/>
      </c>
      <c r="D17" s="68" t="str">
        <f>IF(OR(D15="ND",D16="ND"),"ND",IF(OR(D15="NA",D16="NA"),"NA",IF(D15=0,0,IF(D15=0,0,IF(D16=0,"ND",D15/D16)))))</f>
        <v>NA</v>
      </c>
      <c r="E17" s="68" t="str">
        <f>IF(OR(E16="",E16="N/A",E16="NC",E16="ND"),"",E15/E16)</f>
        <v/>
      </c>
      <c r="F17" s="68" t="str">
        <f>IF(OR(F16="",F16="N/A",F16="NC",F16="ND"),"",F15/F16)</f>
        <v/>
      </c>
      <c r="G17" s="68" t="str">
        <f>IF(OR(G16="",G16="N/A",G16="NC",G16="ND"),"",G15/G16)</f>
        <v/>
      </c>
      <c r="H17" s="68" t="str">
        <f>IF(OR(H16="",H16="N/A",H16="NC",H16="ND"),"",H15/H16)</f>
        <v/>
      </c>
      <c r="I17" s="68" t="str">
        <f>IF(OR(I16="",I16="N/A",I16="NC",I16="ND"),"",I15/I16)</f>
        <v/>
      </c>
      <c r="J17" s="68" t="str">
        <f>IF(OR(J15="ND",J16="ND"),"ND",IF(OR(J15="NA",J16="NA"),"NA",IF(J15=0,0,IF(J15=0,0,IF(J16=0,"ND",J15/J16)))))</f>
        <v>ND</v>
      </c>
      <c r="K17" s="60" t="str">
        <f t="shared" si="0"/>
        <v/>
      </c>
    </row>
    <row r="18" spans="1:11" ht="30" customHeight="1" x14ac:dyDescent="0.25">
      <c r="A18" s="69" t="s">
        <v>43</v>
      </c>
      <c r="B18" s="67" t="s">
        <v>94</v>
      </c>
      <c r="C18" s="70"/>
      <c r="D18" s="70" t="s">
        <v>93</v>
      </c>
      <c r="E18" s="70"/>
      <c r="F18" s="71"/>
      <c r="G18" s="70"/>
      <c r="H18" s="71"/>
      <c r="I18" s="70"/>
      <c r="J18" s="75" t="s">
        <v>89</v>
      </c>
      <c r="K18" s="60" t="str">
        <f t="shared" si="0"/>
        <v>Nombres attendus !</v>
      </c>
    </row>
    <row r="19" spans="1:11" ht="30" customHeight="1" x14ac:dyDescent="0.25">
      <c r="A19" s="69" t="s">
        <v>44</v>
      </c>
      <c r="B19" s="67" t="s">
        <v>94</v>
      </c>
      <c r="C19" s="70"/>
      <c r="D19" s="70" t="s">
        <v>93</v>
      </c>
      <c r="E19" s="70"/>
      <c r="F19" s="71"/>
      <c r="G19" s="70"/>
      <c r="H19" s="71"/>
      <c r="I19" s="70"/>
      <c r="J19" s="75" t="s">
        <v>89</v>
      </c>
      <c r="K19" s="60" t="str">
        <f t="shared" si="0"/>
        <v>Nombres attendus !</v>
      </c>
    </row>
    <row r="20" spans="1:11" ht="30" customHeight="1" x14ac:dyDescent="0.25">
      <c r="A20" s="69" t="s">
        <v>45</v>
      </c>
      <c r="B20" s="67" t="s">
        <v>94</v>
      </c>
      <c r="C20" s="70"/>
      <c r="D20" s="70" t="s">
        <v>93</v>
      </c>
      <c r="E20" s="70"/>
      <c r="F20" s="71"/>
      <c r="G20" s="70"/>
      <c r="H20" s="71"/>
      <c r="I20" s="70"/>
      <c r="J20" s="75" t="s">
        <v>89</v>
      </c>
      <c r="K20" s="60" t="str">
        <f t="shared" si="0"/>
        <v>Nombres attendus !</v>
      </c>
    </row>
    <row r="21" spans="1:11" ht="30" customHeight="1" x14ac:dyDescent="0.25">
      <c r="A21" s="116" t="s">
        <v>46</v>
      </c>
      <c r="B21" s="67" t="s">
        <v>88</v>
      </c>
      <c r="C21" s="53"/>
      <c r="D21" s="54" t="s">
        <v>93</v>
      </c>
      <c r="E21" s="53"/>
      <c r="F21" s="54"/>
      <c r="G21" s="53"/>
      <c r="H21" s="54"/>
      <c r="I21" s="53"/>
      <c r="J21" s="54" t="s">
        <v>89</v>
      </c>
      <c r="K21" s="60" t="str">
        <f t="shared" si="0"/>
        <v>Nombres attendus !</v>
      </c>
    </row>
    <row r="22" spans="1:11" ht="30" customHeight="1" x14ac:dyDescent="0.25">
      <c r="A22" s="98"/>
      <c r="B22" s="67" t="s">
        <v>90</v>
      </c>
      <c r="C22" s="55"/>
      <c r="D22" s="54" t="s">
        <v>93</v>
      </c>
      <c r="E22" s="55"/>
      <c r="F22" s="56"/>
      <c r="G22" s="55"/>
      <c r="H22" s="56"/>
      <c r="I22" s="55"/>
      <c r="J22" s="54" t="s">
        <v>89</v>
      </c>
      <c r="K22" s="60" t="str">
        <f t="shared" si="0"/>
        <v>Nombres attendus !</v>
      </c>
    </row>
    <row r="23" spans="1:11" ht="30" customHeight="1" x14ac:dyDescent="0.25">
      <c r="A23" s="99"/>
      <c r="B23" s="67" t="s">
        <v>91</v>
      </c>
      <c r="C23" s="68" t="str">
        <f>IF(OR(C22="",C22="N/A",C22="NC",C22="ND"),"",C21/C22)</f>
        <v/>
      </c>
      <c r="D23" s="68" t="s">
        <v>93</v>
      </c>
      <c r="E23" s="68" t="str">
        <f>IF(OR(E22="",E22="N/A",E22="NC",E22="ND"),"",E21/E22)</f>
        <v/>
      </c>
      <c r="F23" s="68" t="str">
        <f>IF(OR(F22="",F22="N/A",F22="NC",F22="ND"),"",F21/F22)</f>
        <v/>
      </c>
      <c r="G23" s="68" t="str">
        <f>IF(OR(G22="",G22="N/A",G22="NC",G22="ND"),"",G21/G22)</f>
        <v/>
      </c>
      <c r="H23" s="68" t="str">
        <f>IF(OR(H22="",H22="N/A",H22="NC",H22="ND"),"",H21/H22)</f>
        <v/>
      </c>
      <c r="I23" s="68" t="str">
        <f>IF(OR(I22="",I22="N/A",I22="NC",I22="ND"),"",I21/I22)</f>
        <v/>
      </c>
      <c r="J23" s="68" t="s">
        <v>89</v>
      </c>
      <c r="K23" s="60" t="str">
        <f t="shared" si="0"/>
        <v/>
      </c>
    </row>
    <row r="24" spans="1:11" ht="19.899999999999999" customHeight="1" x14ac:dyDescent="0.25">
      <c r="A24" s="117" t="s">
        <v>47</v>
      </c>
      <c r="B24" s="103"/>
      <c r="C24" s="103"/>
      <c r="D24" s="103"/>
      <c r="E24" s="103"/>
      <c r="F24" s="103"/>
      <c r="G24" s="103"/>
      <c r="H24" s="103"/>
      <c r="I24" s="103"/>
      <c r="J24" s="104"/>
      <c r="K24" s="60" t="str">
        <f t="shared" si="0"/>
        <v/>
      </c>
    </row>
    <row r="25" spans="1:11" ht="30" customHeight="1" x14ac:dyDescent="0.25">
      <c r="A25" s="116" t="s">
        <v>48</v>
      </c>
      <c r="B25" s="67" t="s">
        <v>88</v>
      </c>
      <c r="C25" s="53">
        <v>0</v>
      </c>
      <c r="D25" s="54">
        <v>0</v>
      </c>
      <c r="E25" s="53"/>
      <c r="F25" s="54"/>
      <c r="G25" s="53"/>
      <c r="H25" s="54"/>
      <c r="I25" s="53" t="s">
        <v>89</v>
      </c>
      <c r="J25" s="54" t="s">
        <v>89</v>
      </c>
      <c r="K25" s="60" t="str">
        <f t="shared" si="0"/>
        <v>Nombres attendus !</v>
      </c>
    </row>
    <row r="26" spans="1:11" ht="30" customHeight="1" x14ac:dyDescent="0.25">
      <c r="A26" s="98"/>
      <c r="B26" s="67" t="s">
        <v>90</v>
      </c>
      <c r="C26" s="55">
        <v>0</v>
      </c>
      <c r="D26" s="56">
        <v>0</v>
      </c>
      <c r="E26" s="55"/>
      <c r="F26" s="56"/>
      <c r="G26" s="55"/>
      <c r="H26" s="56"/>
      <c r="I26" s="55" t="s">
        <v>89</v>
      </c>
      <c r="J26" s="56" t="s">
        <v>89</v>
      </c>
      <c r="K26" s="60" t="str">
        <f t="shared" si="0"/>
        <v>Nombres attendus !</v>
      </c>
    </row>
    <row r="27" spans="1:11" ht="30" customHeight="1" x14ac:dyDescent="0.25">
      <c r="A27" s="99"/>
      <c r="B27" s="67" t="s">
        <v>91</v>
      </c>
      <c r="C27" s="68">
        <v>0</v>
      </c>
      <c r="D27" s="68">
        <v>0</v>
      </c>
      <c r="E27" s="68" t="str">
        <f>IF(OR(E26="",E26="N/A",E26="NC",E26="ND"),"",E25/E26)</f>
        <v/>
      </c>
      <c r="F27" s="68" t="str">
        <f>IF(OR(F26="",F26="N/A",F26="NC",F26="ND"),"",F25/F26)</f>
        <v/>
      </c>
      <c r="G27" s="68" t="str">
        <f>IF(OR(G26="",G26="N/A",G26="NC",G26="ND"),"",G25/G26)</f>
        <v/>
      </c>
      <c r="H27" s="68" t="str">
        <f>IF(OR(H26="",H26="N/A",H26="NC",H26="ND"),"",H25/H26)</f>
        <v/>
      </c>
      <c r="I27" s="68" t="s">
        <v>89</v>
      </c>
      <c r="J27" s="68" t="s">
        <v>89</v>
      </c>
      <c r="K27" s="60" t="str">
        <f t="shared" si="0"/>
        <v/>
      </c>
    </row>
    <row r="28" spans="1:11" ht="30" customHeight="1" x14ac:dyDescent="0.25">
      <c r="A28" s="69" t="s">
        <v>49</v>
      </c>
      <c r="B28" s="67" t="s">
        <v>94</v>
      </c>
      <c r="C28" s="70">
        <v>0</v>
      </c>
      <c r="D28" s="71">
        <v>0</v>
      </c>
      <c r="E28" s="70"/>
      <c r="F28" s="71"/>
      <c r="G28" s="70"/>
      <c r="H28" s="71"/>
      <c r="I28" s="70" t="s">
        <v>89</v>
      </c>
      <c r="J28" s="71" t="s">
        <v>89</v>
      </c>
      <c r="K28" s="60" t="str">
        <f t="shared" si="0"/>
        <v>Nombres attendus !</v>
      </c>
    </row>
    <row r="29" spans="1:11" ht="30" customHeight="1" x14ac:dyDescent="0.25">
      <c r="A29" s="116" t="s">
        <v>50</v>
      </c>
      <c r="B29" s="67" t="s">
        <v>88</v>
      </c>
      <c r="C29" s="53">
        <v>38</v>
      </c>
      <c r="D29" s="54">
        <v>40</v>
      </c>
      <c r="E29" s="53"/>
      <c r="F29" s="54"/>
      <c r="G29" s="53"/>
      <c r="H29" s="54"/>
      <c r="I29" s="53" t="s">
        <v>89</v>
      </c>
      <c r="J29" s="54" t="s">
        <v>89</v>
      </c>
      <c r="K29" s="60" t="str">
        <f t="shared" si="0"/>
        <v>Nombres attendus !</v>
      </c>
    </row>
    <row r="30" spans="1:11" ht="30" customHeight="1" x14ac:dyDescent="0.25">
      <c r="A30" s="98"/>
      <c r="B30" s="67" t="s">
        <v>90</v>
      </c>
      <c r="C30" s="55">
        <v>1349</v>
      </c>
      <c r="D30" s="56">
        <v>1365</v>
      </c>
      <c r="E30" s="55"/>
      <c r="F30" s="56"/>
      <c r="G30" s="55"/>
      <c r="H30" s="56"/>
      <c r="I30" s="55" t="s">
        <v>89</v>
      </c>
      <c r="J30" s="56" t="s">
        <v>89</v>
      </c>
      <c r="K30" s="60" t="str">
        <f t="shared" si="0"/>
        <v>Nombres attendus !</v>
      </c>
    </row>
    <row r="31" spans="1:11" ht="30" customHeight="1" x14ac:dyDescent="0.25">
      <c r="A31" s="99"/>
      <c r="B31" s="67" t="s">
        <v>91</v>
      </c>
      <c r="C31" s="68">
        <v>2.8199999999999999E-2</v>
      </c>
      <c r="D31" s="68">
        <v>2.93E-2</v>
      </c>
      <c r="E31" s="68" t="str">
        <f>IF(OR(E30="",E30="N/A",E30="NC",E30="ND"),"",E29/E30)</f>
        <v/>
      </c>
      <c r="F31" s="68" t="str">
        <f>IF(OR(F30="",F30="N/A",F30="NC",F30="ND"),"",F29/F30)</f>
        <v/>
      </c>
      <c r="G31" s="68" t="str">
        <f>IF(OR(G30="",G30="N/A",G30="NC",G30="ND"),"",G29/G30)</f>
        <v/>
      </c>
      <c r="H31" s="68" t="str">
        <f>IF(OR(H30="",H30="N/A",H30="NC",H30="ND"),"",H29/H30)</f>
        <v/>
      </c>
      <c r="I31" s="68" t="s">
        <v>89</v>
      </c>
      <c r="J31" s="68" t="s">
        <v>89</v>
      </c>
      <c r="K31" s="60" t="str">
        <f t="shared" si="0"/>
        <v/>
      </c>
    </row>
    <row r="32" spans="1:11" ht="30" customHeight="1" x14ac:dyDescent="0.25">
      <c r="A32" s="69" t="s">
        <v>51</v>
      </c>
      <c r="B32" s="67" t="s">
        <v>94</v>
      </c>
      <c r="C32" s="70">
        <v>5.6</v>
      </c>
      <c r="D32" s="71">
        <v>6</v>
      </c>
      <c r="E32" s="70"/>
      <c r="F32" s="71"/>
      <c r="G32" s="70"/>
      <c r="H32" s="71"/>
      <c r="I32" s="70" t="s">
        <v>89</v>
      </c>
      <c r="J32" s="71" t="s">
        <v>89</v>
      </c>
      <c r="K32" s="60" t="str">
        <f t="shared" si="0"/>
        <v>Nombres attendus !</v>
      </c>
    </row>
    <row r="33" spans="1:11" ht="30" customHeight="1" x14ac:dyDescent="0.25">
      <c r="A33" s="116" t="s">
        <v>52</v>
      </c>
      <c r="B33" s="67" t="s">
        <v>88</v>
      </c>
      <c r="C33" s="53">
        <v>0</v>
      </c>
      <c r="D33" s="54">
        <v>0</v>
      </c>
      <c r="E33" s="53"/>
      <c r="F33" s="54"/>
      <c r="G33" s="53"/>
      <c r="H33" s="54"/>
      <c r="I33" s="53" t="s">
        <v>89</v>
      </c>
      <c r="J33" s="54" t="s">
        <v>89</v>
      </c>
      <c r="K33" s="60" t="str">
        <f t="shared" si="0"/>
        <v>Nombres attendus !</v>
      </c>
    </row>
    <row r="34" spans="1:11" ht="30" customHeight="1" x14ac:dyDescent="0.25">
      <c r="A34" s="98"/>
      <c r="B34" s="67" t="s">
        <v>90</v>
      </c>
      <c r="C34" s="55">
        <v>0</v>
      </c>
      <c r="D34" s="56">
        <v>0</v>
      </c>
      <c r="E34" s="55"/>
      <c r="F34" s="56"/>
      <c r="G34" s="55"/>
      <c r="H34" s="56"/>
      <c r="I34" s="55" t="s">
        <v>89</v>
      </c>
      <c r="J34" s="56" t="s">
        <v>89</v>
      </c>
      <c r="K34" s="60" t="str">
        <f t="shared" si="0"/>
        <v>Nombres attendus !</v>
      </c>
    </row>
    <row r="35" spans="1:11" ht="30" customHeight="1" x14ac:dyDescent="0.25">
      <c r="A35" s="99"/>
      <c r="B35" s="67" t="s">
        <v>91</v>
      </c>
      <c r="C35" s="68">
        <v>0</v>
      </c>
      <c r="D35" s="68">
        <v>0</v>
      </c>
      <c r="E35" s="68" t="str">
        <f>IF(OR(E34="",E34="N/A",E34="NC",E34="ND"),"",E33/E34)</f>
        <v/>
      </c>
      <c r="F35" s="68" t="str">
        <f>IF(OR(F34="",F34="N/A",F34="NC",F34="ND"),"",F33/F34)</f>
        <v/>
      </c>
      <c r="G35" s="68" t="str">
        <f>IF(OR(G34="",G34="N/A",G34="NC",G34="ND"),"",G33/G34)</f>
        <v/>
      </c>
      <c r="H35" s="68" t="str">
        <f>IF(OR(H34="",H34="N/A",H34="NC",H34="ND"),"",H33/H34)</f>
        <v/>
      </c>
      <c r="I35" s="68" t="s">
        <v>89</v>
      </c>
      <c r="J35" s="68" t="s">
        <v>89</v>
      </c>
      <c r="K35" s="60" t="str">
        <f t="shared" si="0"/>
        <v/>
      </c>
    </row>
    <row r="36" spans="1:11" ht="30" customHeight="1" x14ac:dyDescent="0.25">
      <c r="A36" s="69" t="s">
        <v>53</v>
      </c>
      <c r="B36" s="67" t="s">
        <v>95</v>
      </c>
      <c r="C36" s="70">
        <v>0</v>
      </c>
      <c r="D36" s="71">
        <v>0</v>
      </c>
      <c r="E36" s="70"/>
      <c r="F36" s="71"/>
      <c r="G36" s="70"/>
      <c r="H36" s="71"/>
      <c r="I36" s="70" t="s">
        <v>89</v>
      </c>
      <c r="J36" s="71" t="s">
        <v>89</v>
      </c>
      <c r="K36" s="60" t="str">
        <f t="shared" si="0"/>
        <v>Nombres attendus !</v>
      </c>
    </row>
    <row r="37" spans="1:11" ht="30" customHeight="1" x14ac:dyDescent="0.25">
      <c r="A37" s="116" t="s">
        <v>54</v>
      </c>
      <c r="B37" s="67" t="s">
        <v>88</v>
      </c>
      <c r="C37" s="53">
        <v>939</v>
      </c>
      <c r="D37" s="54">
        <v>1239</v>
      </c>
      <c r="E37" s="53"/>
      <c r="F37" s="54"/>
      <c r="G37" s="53"/>
      <c r="H37" s="54"/>
      <c r="I37" s="53" t="s">
        <v>89</v>
      </c>
      <c r="J37" s="54" t="s">
        <v>89</v>
      </c>
      <c r="K37" s="60" t="str">
        <f t="shared" si="0"/>
        <v>Nombres attendus !</v>
      </c>
    </row>
    <row r="38" spans="1:11" ht="30" customHeight="1" x14ac:dyDescent="0.25">
      <c r="A38" s="98"/>
      <c r="B38" s="67" t="s">
        <v>90</v>
      </c>
      <c r="C38" s="55">
        <v>451099</v>
      </c>
      <c r="D38" s="56">
        <v>451099</v>
      </c>
      <c r="E38" s="55"/>
      <c r="F38" s="56"/>
      <c r="G38" s="55"/>
      <c r="H38" s="56"/>
      <c r="I38" s="55" t="s">
        <v>89</v>
      </c>
      <c r="J38" s="56" t="s">
        <v>89</v>
      </c>
      <c r="K38" s="60" t="str">
        <f t="shared" si="0"/>
        <v>Nombres attendus !</v>
      </c>
    </row>
    <row r="39" spans="1:11" ht="30" customHeight="1" x14ac:dyDescent="0.25">
      <c r="A39" s="99"/>
      <c r="B39" s="67" t="s">
        <v>91</v>
      </c>
      <c r="C39" s="68">
        <v>2.0999999999999999E-3</v>
      </c>
      <c r="D39" s="68">
        <v>2.7000000000000001E-3</v>
      </c>
      <c r="E39" s="68"/>
      <c r="F39" s="68"/>
      <c r="G39" s="68"/>
      <c r="H39" s="68"/>
      <c r="I39" s="68" t="s">
        <v>89</v>
      </c>
      <c r="J39" s="68" t="s">
        <v>89</v>
      </c>
      <c r="K39" s="60" t="str">
        <f t="shared" si="0"/>
        <v/>
      </c>
    </row>
    <row r="40" spans="1:11" ht="30" customHeight="1" x14ac:dyDescent="0.25">
      <c r="A40" s="116" t="s">
        <v>55</v>
      </c>
      <c r="B40" s="67" t="s">
        <v>88</v>
      </c>
      <c r="C40" s="53">
        <v>189</v>
      </c>
      <c r="D40" s="54">
        <v>189</v>
      </c>
      <c r="E40" s="53"/>
      <c r="F40" s="54"/>
      <c r="G40" s="53"/>
      <c r="H40" s="54"/>
      <c r="I40" s="53" t="s">
        <v>89</v>
      </c>
      <c r="J40" s="54" t="s">
        <v>89</v>
      </c>
      <c r="K40" s="60" t="str">
        <f t="shared" si="0"/>
        <v>Nombres attendus !</v>
      </c>
    </row>
    <row r="41" spans="1:11" ht="30" customHeight="1" x14ac:dyDescent="0.25">
      <c r="A41" s="98"/>
      <c r="B41" s="67" t="s">
        <v>90</v>
      </c>
      <c r="C41" s="55">
        <v>1308</v>
      </c>
      <c r="D41" s="56">
        <v>1308</v>
      </c>
      <c r="E41" s="55"/>
      <c r="F41" s="56"/>
      <c r="G41" s="55"/>
      <c r="H41" s="56"/>
      <c r="I41" s="82" t="s">
        <v>89</v>
      </c>
      <c r="J41" s="83" t="s">
        <v>89</v>
      </c>
      <c r="K41" s="60" t="str">
        <f t="shared" si="0"/>
        <v>Nombres attendus !</v>
      </c>
    </row>
    <row r="42" spans="1:11" ht="30" customHeight="1" x14ac:dyDescent="0.25">
      <c r="A42" s="99"/>
      <c r="B42" s="67" t="s">
        <v>91</v>
      </c>
      <c r="C42" s="68">
        <v>0.14449999999999999</v>
      </c>
      <c r="D42" s="68">
        <v>0.14449999999999999</v>
      </c>
      <c r="E42" s="68" t="str">
        <f>IF(OR(E41="",E41="N/A",E41="NC",E41="ND"),"",E40/E41)</f>
        <v/>
      </c>
      <c r="F42" s="68" t="str">
        <f>IF(OR(F41="",F41="N/A",F41="NC",F41="ND"),"",F40/F41)</f>
        <v/>
      </c>
      <c r="G42" s="68" t="str">
        <f>IF(OR(G41="",G41="N/A",G41="NC",G41="ND"),"",G40/G41)</f>
        <v/>
      </c>
      <c r="H42" s="68" t="str">
        <f>IF(OR(H41="",H41="N/A",H41="NC",H41="ND"),"",H40/H41)</f>
        <v/>
      </c>
      <c r="I42" s="68" t="s">
        <v>89</v>
      </c>
      <c r="J42" s="68" t="s">
        <v>89</v>
      </c>
      <c r="K42" s="60" t="str">
        <f t="shared" si="0"/>
        <v/>
      </c>
    </row>
    <row r="43" spans="1:11" x14ac:dyDescent="0.25">
      <c r="A43" s="63"/>
      <c r="B43" s="63"/>
    </row>
  </sheetData>
  <mergeCells count="16">
    <mergeCell ref="I1:J1"/>
    <mergeCell ref="G1:H1"/>
    <mergeCell ref="E1:F1"/>
    <mergeCell ref="C1:D1"/>
    <mergeCell ref="A4:A6"/>
    <mergeCell ref="A3:J3"/>
    <mergeCell ref="A24:J24"/>
    <mergeCell ref="A21:A23"/>
    <mergeCell ref="A7:A9"/>
    <mergeCell ref="A10:A12"/>
    <mergeCell ref="A15:A17"/>
    <mergeCell ref="A37:A39"/>
    <mergeCell ref="A40:A42"/>
    <mergeCell ref="A33:A35"/>
    <mergeCell ref="A29:A31"/>
    <mergeCell ref="A25:A2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abSelected="1" zoomScale="80" zoomScaleNormal="80" workbookViewId="0">
      <selection activeCell="G4" sqref="G4"/>
    </sheetView>
  </sheetViews>
  <sheetFormatPr baseColWidth="10" defaultColWidth="11.5703125" defaultRowHeight="15" x14ac:dyDescent="0.25"/>
  <cols>
    <col min="1" max="1" width="60.7109375" style="15" customWidth="1"/>
    <col min="2" max="2" width="10.7109375" style="15" customWidth="1"/>
    <col min="3" max="10" width="15.7109375" style="15" customWidth="1"/>
    <col min="11" max="11" width="11.5703125" style="15" customWidth="1"/>
    <col min="12" max="16384" width="11.5703125" style="15"/>
  </cols>
  <sheetData>
    <row r="1" spans="1:11" ht="40.15" customHeight="1" x14ac:dyDescent="0.25">
      <c r="A1" s="2"/>
      <c r="B1" s="2"/>
      <c r="C1" s="118" t="s">
        <v>83</v>
      </c>
      <c r="D1" s="104"/>
      <c r="E1" s="118" t="s">
        <v>84</v>
      </c>
      <c r="F1" s="104"/>
      <c r="G1" s="118" t="s">
        <v>85</v>
      </c>
      <c r="H1" s="104"/>
      <c r="I1" s="118" t="s">
        <v>17</v>
      </c>
      <c r="J1" s="104"/>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19" t="s">
        <v>33</v>
      </c>
      <c r="B3" s="103"/>
      <c r="C3" s="103"/>
      <c r="D3" s="103"/>
      <c r="E3" s="103"/>
      <c r="F3" s="103"/>
      <c r="G3" s="103"/>
      <c r="H3" s="103"/>
      <c r="I3" s="103"/>
      <c r="J3" s="104"/>
    </row>
    <row r="4" spans="1:11" ht="30" customHeight="1" x14ac:dyDescent="0.25">
      <c r="A4" s="120" t="s">
        <v>56</v>
      </c>
      <c r="B4" s="6" t="s">
        <v>88</v>
      </c>
      <c r="C4" s="54">
        <v>0</v>
      </c>
      <c r="D4" s="54">
        <v>0</v>
      </c>
      <c r="E4" s="54">
        <v>0</v>
      </c>
      <c r="F4" s="54">
        <v>0</v>
      </c>
      <c r="G4" s="53"/>
      <c r="H4" s="54"/>
      <c r="I4" s="53"/>
      <c r="J4" s="54" t="s">
        <v>89</v>
      </c>
      <c r="K4" s="60"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98"/>
      <c r="B5" s="3" t="s">
        <v>90</v>
      </c>
      <c r="C5" s="54">
        <v>0</v>
      </c>
      <c r="D5" s="54">
        <v>0</v>
      </c>
      <c r="E5" s="54">
        <v>0</v>
      </c>
      <c r="F5" s="54">
        <v>0</v>
      </c>
      <c r="G5" s="55"/>
      <c r="H5" s="56"/>
      <c r="I5" s="55"/>
      <c r="J5" s="54" t="s">
        <v>89</v>
      </c>
      <c r="K5" s="60"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99"/>
      <c r="B6" s="3" t="s">
        <v>91</v>
      </c>
      <c r="C6" s="68">
        <v>0</v>
      </c>
      <c r="D6" s="68">
        <v>0</v>
      </c>
      <c r="E6" s="68">
        <v>0</v>
      </c>
      <c r="F6" s="68">
        <v>0</v>
      </c>
      <c r="G6" s="57" t="str">
        <f>IF(OR(G5="",G5="N/A",G5="NC",G5="ND"),"",G4/G5)</f>
        <v/>
      </c>
      <c r="H6" s="57" t="str">
        <f>IF(OR(H5="",H5="N/A",H5="NC",H5="ND"),"",H4/H5)</f>
        <v/>
      </c>
      <c r="I6" s="57" t="str">
        <f>IF(OR(I5="",I5="N/A",I5="NC",I5="ND"),"",I4/I5)</f>
        <v/>
      </c>
      <c r="J6" s="68" t="s">
        <v>89</v>
      </c>
      <c r="K6" s="60"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62" t="s">
        <v>57</v>
      </c>
      <c r="B7" s="7" t="s">
        <v>95</v>
      </c>
      <c r="C7" s="54">
        <v>0</v>
      </c>
      <c r="D7" s="54">
        <v>0</v>
      </c>
      <c r="E7" s="54">
        <v>0</v>
      </c>
      <c r="F7" s="54">
        <v>0</v>
      </c>
      <c r="G7" s="51"/>
      <c r="H7" s="52"/>
      <c r="I7" s="51"/>
      <c r="J7" s="68" t="s">
        <v>89</v>
      </c>
      <c r="K7" s="60"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19.899999999999999" customHeight="1" x14ac:dyDescent="0.25">
      <c r="A8" s="119" t="s">
        <v>47</v>
      </c>
      <c r="B8" s="103"/>
      <c r="C8" s="103"/>
      <c r="D8" s="103"/>
      <c r="E8" s="103"/>
      <c r="F8" s="103"/>
      <c r="G8" s="103"/>
      <c r="H8" s="103"/>
      <c r="I8" s="103"/>
      <c r="J8" s="104"/>
      <c r="K8" s="60"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spans="1:11" ht="30" customHeight="1" x14ac:dyDescent="0.25">
      <c r="A9" s="120" t="s">
        <v>58</v>
      </c>
      <c r="B9" s="3" t="s">
        <v>88</v>
      </c>
      <c r="C9" s="53"/>
      <c r="D9" s="54">
        <v>8</v>
      </c>
      <c r="E9" s="53"/>
      <c r="F9" s="54"/>
      <c r="G9" s="53"/>
      <c r="H9" s="54"/>
      <c r="I9" s="53"/>
      <c r="J9" s="54"/>
      <c r="K9" s="60" t="str">
        <f>_xlfn.IFS(
  OR(B9="Taux",B9=""), "",
  NOT(AND(
    OR(ISBLANK(C14),ISNUMBER(C14)),
    OR(ISBLANK(D14),ISNUMBER(D14)),
    OR(ISBLANK(E14),ISNUMBER(E14)),
    OR(ISBLANK(F14),ISNUMBER(F14)),
    OR(ISBLANK(G14),ISNUMBER(G14)),
    OR(ISBLANK(H14),ISNUMBER(H14)),
    IF(I$1="",TRUE,OR(ISBLANK(I14),ISNUMBER(I14))),
    IF(I$1="",TRUE,OR(ISBLANK(J14),ISNUMBER(J14))),
    IF(K$1="",TRUE,OR(ISBLANK(K9),ISNUMBER(K9))),
    IF(K$1="",TRUE,OR(ISBLANK(L9),ISNUMBER(L9)))
  )),
  "Nombres attendus !",
  AND( OR(B9="Numérateur",B9="Dénominateur"),
    NOT(AND(
      OR(ISBLANK(C14),C14=ROUND(C14,0)),
      OR(ISBLANK(D14),D14=ROUND(D14,0)),
      OR(ISBLANK(E14),E14=ROUND(E14,0)),
      OR(ISBLANK(F14),F14=ROUND(F14,0)),
      OR(ISBLANK(G14),G14=ROUND(G14,0)),
      OR(ISBLANK(H14),H14=ROUND(H14,0)),
      IF(I$1="",TRUE,OR(ISBLANK(I14),I14=ROUND(I14,0))),
      IF(I$1="",TRUE,OR(ISBLANK(J14),J14=ROUND(J14,0))),
      IF(K$1="",TRUE,OR(ISBLANK(K9),K9=ROUND(K9,0))),
      IF(K$1="",TRUE,OR(ISBLANK(L9),L9=ROUND(L9,0)))
    ))
  ),
  "Entiers attendus !",
  AND(B9&lt;&gt;"Numérateur",B9&lt;&gt;"Dénominateur",
  NOT(AND(
    OR(ISBLANK(C14),C14=ROUND(C14,4)),
    OR(ISBLANK(D14),D14=ROUND(D14,4)),
    OR(ISBLANK(E14),E14=ROUND(E14,4)),
    OR(ISBLANK(F14),F14=ROUND(F14,4)),
    OR(ISBLANK(G14),G14=ROUND(G14,4)),
    OR(ISBLANK(H14),H14=ROUND(H14,4)),
    IF(I$1="",TRUE,OR(ISBLANK(I14),I14=ROUND(I14,4))),
    IF(I$1="",TRUE,OR(ISBLANK(J14),J14=ROUND(J14,4))),
    IF(K$1="",TRUE,OR(ISBLANK(K9),K9=ROUND(K9,4))),
    IF(K$1="",TRUE,OR(ISBLANK(L9),L9=ROUND(L9,4)))
  ))),
  "Précision supérieure à 2 décimales",
  MIN(C14:J14)&lt;0,"Nombres positifs attendus !",
  AND(B9="Dénominateur",
  NOT(AND(
    OR(ISBLANK(C14),C14&gt;0),
    OR(ISBLANK(D14),D14&gt;0),
    OR(ISBLANK(E14),E14&gt;0),
    OR(ISBLANK(F14),F14&gt;0),
    OR(ISBLANK(G14),G14&gt;0),
    OR(ISBLANK(H14),H14&gt;0),
    IF(I$1="",TRUE,OR(ISBLANK(I14),I14&gt;0)),
    IF(I$1="",TRUE,OR(ISBLANK(J14),J14&gt;0)),
    IF(K$1="",TRUE,OR(ISBLANK(K9),K9&gt;0)),
    IF(K$1="",TRUE,OR(ISBLANK(L9),L9&gt;0))
  ))),
  "Nombres strictement positifs attendus !",
  IF(B9="Dénominateur",
  NOT(AND(
    OR(ISBLANK(C8),ISBLANK(C14),C14&gt;=C8),
    OR(ISBLANK(D8),ISBLANK(D14),D14&gt;=D8),
    OR(ISBLANK(E8),ISBLANK(E14),E14&gt;=E8),
    OR(ISBLANK(F8),ISBLANK(F14),F14&gt;=F8),
    OR(ISBLANK(G8),ISBLANK(G14),G14&gt;=G8),
    OR(ISBLANK(H8),ISBLANK(H14),H14&gt;=H8),
    IF(I$1="",TRUE,OR(ISBLANK(I8),ISBLANK(I14),I14&gt;=I8)),
    IF(I$1="",TRUE,OR(ISBLANK(J8),ISBLANK(J14),J14&gt;=J8)),
    IF(K$1="",TRUE,OR(ISBLANK(K8),ISBLANK(K9),K9&gt;=K8)),
    IF(K$1="",TRUE,OR(ISBLANK(L8),ISBLANK(L9),L9&gt;=L8))
  )),FALSE),
  "Numérateur supérieur à ce dénominateur !",
  LEFT( IF(B9="Dénominateur",A8,A9),12) = "(Facultatif)","",
  IF(I$1="",COUNTBLANK(C14:H14),COUNTBLANK(C14:J14))&gt;0,
  _xlfn.CONCAT("Encore ",IF(I$1="",COUNTBLANK(C14:H14),COUNTBLANK(C14:J14)), " cellule(s) requise(s)"),
  TRUE,""
)</f>
        <v>Nombres attendus !</v>
      </c>
    </row>
    <row r="10" spans="1:11" ht="30" customHeight="1" x14ac:dyDescent="0.25">
      <c r="A10" s="98"/>
      <c r="B10" s="3" t="s">
        <v>90</v>
      </c>
      <c r="C10" s="55"/>
      <c r="D10" s="56">
        <v>9</v>
      </c>
      <c r="E10" s="55"/>
      <c r="F10" s="56"/>
      <c r="G10" s="55"/>
      <c r="H10" s="56"/>
      <c r="I10" s="55"/>
      <c r="J10" s="56"/>
      <c r="K10" s="60" t="str">
        <f>_xlfn.IFS(
  OR(B10="Taux",B10=""), "",
  NOT(AND(
    OR(ISBLANK(C15),ISNUMBER(C15)),
    OR(ISBLANK(D15),ISNUMBER(D15)),
    OR(ISBLANK(E15),ISNUMBER(E15)),
    OR(ISBLANK(F15),ISNUMBER(F15)),
    OR(ISBLANK(G15),ISNUMBER(G15)),
    OR(ISBLANK(H15),ISNUMBER(H15)),
    IF(I$1="",TRUE,OR(ISBLANK(I15),ISNUMBER(I15))),
    IF(I$1="",TRUE,OR(ISBLANK(J15),ISNUMBER(J15))),
    IF(K$1="",TRUE,OR(ISBLANK(K10),ISNUMBER(K10))),
    IF(K$1="",TRUE,OR(ISBLANK(L10),ISNUMBER(L10)))
  )),
  "Nombres attendus !",
  AND( OR(B10="Numérateur",B10="Dénominateur"),
    NOT(AND(
      OR(ISBLANK(C15),C15=ROUND(C15,0)),
      OR(ISBLANK(D15),D15=ROUND(D15,0)),
      OR(ISBLANK(E15),E15=ROUND(E15,0)),
      OR(ISBLANK(F15),F15=ROUND(F15,0)),
      OR(ISBLANK(G15),G15=ROUND(G15,0)),
      OR(ISBLANK(H15),H15=ROUND(H15,0)),
      IF(I$1="",TRUE,OR(ISBLANK(I15),I15=ROUND(I15,0))),
      IF(I$1="",TRUE,OR(ISBLANK(J15),J15=ROUND(J15,0))),
      IF(K$1="",TRUE,OR(ISBLANK(K10),K10=ROUND(K10,0))),
      IF(K$1="",TRUE,OR(ISBLANK(L10),L10=ROUND(L10,0)))
    ))
  ),
  "Entiers attendus !",
  AND(B10&lt;&gt;"Numérateur",B10&lt;&gt;"Dénominateur",
  NOT(AND(
    OR(ISBLANK(C15),C15=ROUND(C15,4)),
    OR(ISBLANK(D15),D15=ROUND(D15,4)),
    OR(ISBLANK(E15),E15=ROUND(E15,4)),
    OR(ISBLANK(F15),F15=ROUND(F15,4)),
    OR(ISBLANK(G15),G15=ROUND(G15,4)),
    OR(ISBLANK(H15),H15=ROUND(H15,4)),
    IF(I$1="",TRUE,OR(ISBLANK(I15),I15=ROUND(I15,4))),
    IF(I$1="",TRUE,OR(ISBLANK(J15),J15=ROUND(J15,4))),
    IF(K$1="",TRUE,OR(ISBLANK(K10),K10=ROUND(K10,4))),
    IF(K$1="",TRUE,OR(ISBLANK(L10),L10=ROUND(L10,4)))
  ))),
  "Précision supérieure à 2 décimales",
  MIN(C15:J15)&lt;0,"Nombres positifs attendus !",
  AND(B10="Dénominateur",
  NOT(AND(
    OR(ISBLANK(C15),C15&gt;0),
    OR(ISBLANK(D15),D15&gt;0),
    OR(ISBLANK(E15),E15&gt;0),
    OR(ISBLANK(F15),F15&gt;0),
    OR(ISBLANK(G15),G15&gt;0),
    OR(ISBLANK(H15),H15&gt;0),
    IF(I$1="",TRUE,OR(ISBLANK(I15),I15&gt;0)),
    IF(I$1="",TRUE,OR(ISBLANK(J15),J15&gt;0)),
    IF(K$1="",TRUE,OR(ISBLANK(K10),K10&gt;0)),
    IF(K$1="",TRUE,OR(ISBLANK(L10),L10&gt;0))
  ))),
  "Nombres strictement positifs attendus !",
  IF(B10="Dénominateur",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IF(K$1="",TRUE,OR(ISBLANK(K9),ISBLANK(K10),K10&gt;=K9)),
    IF(K$1="",TRUE,OR(ISBLANK(L9),ISBLANK(L10),L10&gt;=L9))
  )),FALSE),
  "Numérateur supérieur à ce dénominateur !",
  LEFT( IF(B10="Dénominateur",A9,A10),12) = "(Facultatif)","",
  IF(I$1="",COUNTBLANK(C15:H15),COUNTBLANK(C15:J15))&gt;0,
  _xlfn.CONCAT("Encore ",IF(I$1="",COUNTBLANK(C15:H15),COUNTBLANK(C15:J15)), " cellule(s) requise(s)"),
  TRUE,""
)</f>
        <v>Nombres attendus !</v>
      </c>
    </row>
    <row r="11" spans="1:11" ht="30" customHeight="1" x14ac:dyDescent="0.25">
      <c r="A11" s="99"/>
      <c r="B11" s="3" t="s">
        <v>91</v>
      </c>
      <c r="C11" s="57"/>
      <c r="D11" s="57">
        <v>0.88888888888888884</v>
      </c>
      <c r="E11" s="57"/>
      <c r="F11" s="57"/>
      <c r="G11" s="57"/>
      <c r="H11" s="57"/>
      <c r="I11" s="57"/>
      <c r="J11" s="57"/>
      <c r="K11" s="60" t="str">
        <f>_xlfn.IFS(
  OR(B11="Taux",B11=""), "",
  NOT(AND(
    OR(ISBLANK(C16),ISNUMBER(C16)),
    OR(ISBLANK(D16),ISNUMBER(D16)),
    OR(ISBLANK(E16),ISNUMBER(E16)),
    OR(ISBLANK(F16),ISNUMBER(F16)),
    OR(ISBLANK(G16),ISNUMBER(G16)),
    OR(ISBLANK(H16),ISNUMBER(H16)),
    IF(I$1="",TRUE,OR(ISBLANK(I16),ISNUMBER(I16))),
    IF(I$1="",TRUE,OR(ISBLANK(J16),ISNUMBER(J16))),
    IF(K$1="",TRUE,OR(ISBLANK(K11),ISNUMBER(K11))),
    IF(K$1="",TRUE,OR(ISBLANK(L11),ISNUMBER(L11)))
  )),
  "Nombres attendus !",
  AND( OR(B11="Numérateur",B11="Dénominateur"),
    NOT(AND(
      OR(ISBLANK(C16),C16=ROUND(C16,0)),
      OR(ISBLANK(D16),D16=ROUND(D16,0)),
      OR(ISBLANK(E16),E16=ROUND(E16,0)),
      OR(ISBLANK(F16),F16=ROUND(F16,0)),
      OR(ISBLANK(G16),G16=ROUND(G16,0)),
      OR(ISBLANK(H16),H16=ROUND(H16,0)),
      IF(I$1="",TRUE,OR(ISBLANK(I16),I16=ROUND(I16,0))),
      IF(I$1="",TRUE,OR(ISBLANK(J16),J16=ROUND(J16,0))),
      IF(K$1="",TRUE,OR(ISBLANK(K11),K11=ROUND(K11,0))),
      IF(K$1="",TRUE,OR(ISBLANK(L11),L11=ROUND(L11,0)))
    ))
  ),
  "Entiers attendus !",
  AND(B11&lt;&gt;"Numérateur",B11&lt;&gt;"Dénominateur",
  NOT(AND(
    OR(ISBLANK(C16),C16=ROUND(C16,4)),
    OR(ISBLANK(D16),D16=ROUND(D16,4)),
    OR(ISBLANK(E16),E16=ROUND(E16,4)),
    OR(ISBLANK(F16),F16=ROUND(F16,4)),
    OR(ISBLANK(G16),G16=ROUND(G16,4)),
    OR(ISBLANK(H16),H16=ROUND(H16,4)),
    IF(I$1="",TRUE,OR(ISBLANK(I16),I16=ROUND(I16,4))),
    IF(I$1="",TRUE,OR(ISBLANK(J16),J16=ROUND(J16,4))),
    IF(K$1="",TRUE,OR(ISBLANK(K11),K11=ROUND(K11,4))),
    IF(K$1="",TRUE,OR(ISBLANK(L11),L11=ROUND(L11,4)))
  ))),
  "Précision supérieure à 2 décimales",
  MIN(C16:J16)&lt;0,"Nombres positifs attendus !",
  AND(B11="Dénominateur",
  NOT(AND(
    OR(ISBLANK(C16),C16&gt;0),
    OR(ISBLANK(D16),D16&gt;0),
    OR(ISBLANK(E16),E16&gt;0),
    OR(ISBLANK(F16),F16&gt;0),
    OR(ISBLANK(G16),G16&gt;0),
    OR(ISBLANK(H16),H16&gt;0),
    IF(I$1="",TRUE,OR(ISBLANK(I16),I16&gt;0)),
    IF(I$1="",TRUE,OR(ISBLANK(J16),J16&gt;0)),
    IF(K$1="",TRUE,OR(ISBLANK(K11),K11&gt;0)),
    IF(K$1="",TRUE,OR(ISBLANK(L11),L11&gt;0))
  ))),
  "Nombres strictement positifs attendus !",
  IF(B11="Dénominateur",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IF(K$1="",TRUE,OR(ISBLANK(K10),ISBLANK(K11),K11&gt;=K10)),
    IF(K$1="",TRUE,OR(ISBLANK(L10),ISBLANK(L11),L11&gt;=L10))
  )),FALSE),
  "Numérateur supérieur à ce dénominateur !",
  LEFT( IF(B11="Dénominateur",A10,A11),12) = "(Facultatif)","",
  IF(I$1="",COUNTBLANK(C16:H16),COUNTBLANK(C16:J16))&gt;0,
  _xlfn.CONCAT("Encore ",IF(I$1="",COUNTBLANK(C16:H16),COUNTBLANK(C16:J16)), " cellule(s) requise(s)"),
  TRUE,""
)</f>
        <v/>
      </c>
    </row>
    <row r="12" spans="1:11" ht="30" customHeight="1" x14ac:dyDescent="0.25">
      <c r="A12" s="62" t="s">
        <v>59</v>
      </c>
      <c r="B12" s="3" t="s">
        <v>95</v>
      </c>
      <c r="C12" s="70">
        <v>14.55</v>
      </c>
      <c r="D12" s="71">
        <v>14.55</v>
      </c>
      <c r="E12" s="70"/>
      <c r="F12" s="71"/>
      <c r="G12" s="70"/>
      <c r="H12" s="71"/>
      <c r="I12" s="70" t="s">
        <v>89</v>
      </c>
      <c r="J12" s="71" t="s">
        <v>89</v>
      </c>
      <c r="K12" s="60"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OR(ISBLANK(C16),ISBLANK(C12),C12&gt;=C16),
    OR(ISBLANK(D16),ISBLANK(D12),D12&gt;=D16),
    OR(ISBLANK(E16),ISBLANK(E12),E12&gt;=E16),
    OR(ISBLANK(F16),ISBLANK(F12),F12&gt;=F16),
    OR(ISBLANK(G16),ISBLANK(G12),G12&gt;=G16),
    OR(ISBLANK(H16),ISBLANK(H12),H12&gt;=H16),
    IF(I$1="",TRUE,OR(ISBLANK(I16),ISBLANK(I12),I12&gt;=I16)),
    IF(I$1="",TRUE,OR(ISBLANK(J16),ISBLANK(J12),J12&gt;=J16)),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Nombres attendus !</v>
      </c>
    </row>
    <row r="13" spans="1:11" ht="30" customHeight="1" x14ac:dyDescent="0.25">
      <c r="A13" s="62" t="s">
        <v>60</v>
      </c>
      <c r="B13" s="3" t="s">
        <v>95</v>
      </c>
      <c r="C13" s="51"/>
      <c r="D13" s="51">
        <v>2.4826000000000001</v>
      </c>
      <c r="E13" s="51"/>
      <c r="F13" s="51"/>
      <c r="G13" s="51"/>
      <c r="H13" s="51"/>
      <c r="I13" s="51"/>
      <c r="J13" s="51"/>
      <c r="K13" s="60"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Encore 7 cellule(s) requise(s)</v>
      </c>
    </row>
    <row r="14" spans="1:11" ht="30" customHeight="1" x14ac:dyDescent="0.25">
      <c r="A14" s="120" t="s">
        <v>61</v>
      </c>
      <c r="B14" s="3" t="s">
        <v>88</v>
      </c>
      <c r="C14" s="53">
        <v>0</v>
      </c>
      <c r="D14" s="54">
        <v>104</v>
      </c>
      <c r="E14" s="53"/>
      <c r="F14" s="54"/>
      <c r="G14" s="53"/>
      <c r="H14" s="54"/>
      <c r="I14" s="53" t="s">
        <v>89</v>
      </c>
      <c r="J14" s="54" t="s">
        <v>89</v>
      </c>
      <c r="K14" s="60" t="str">
        <f>_xlfn.IFS(
  OR(B14="Taux",B14=""), "",
  NOT(AND(
    OR(ISBLANK(#REF!),ISNUMBER(#REF!)),
    OR(ISBLANK(#REF!),ISNUMBER(#REF!)),
    OR(ISBLANK(#REF!),ISNUMBER(#REF!)),
    OR(ISBLANK(#REF!),ISNUMBER(#REF!)),
    OR(ISBLANK(#REF!),ISNUMBER(#REF!)),
    OR(ISBLANK(#REF!),ISNUMBER(#REF!)),
    IF(I$1="",TRUE,OR(ISBLANK(#REF!),ISNUMBER(#REF!))),
    IF(I$1="",TRUE,OR(ISBLANK(#REF!),ISNUMBER(#REF!))),
    IF(K$1="",TRUE,OR(ISBLANK(K14),ISNUMBER(K14))),
    IF(K$1="",TRUE,OR(ISBLANK(L14),ISNUMBER(L14)))
  )),
  "Nombres attendus !",
  AND( OR(B14="Numérateur",B14="Dénominateur"),
    NOT(AND(
      OR(ISBLANK(#REF!),#REF!=ROUND(#REF!,0)),
      OR(ISBLANK(#REF!),#REF!=ROUND(#REF!,0)),
      OR(ISBLANK(#REF!),#REF!=ROUND(#REF!,0)),
      OR(ISBLANK(#REF!),#REF!=ROUND(#REF!,0)),
      OR(ISBLANK(#REF!),#REF!=ROUND(#REF!,0)),
      OR(ISBLANK(#REF!),#REF!=ROUND(#REF!,0)),
      IF(I$1="",TRUE,OR(ISBLANK(#REF!),#REF!=ROUND(#REF!,0))),
      IF(I$1="",TRUE,OR(ISBLANK(#REF!),#REF!=ROUND(#REF!,0))),
      IF(K$1="",TRUE,OR(ISBLANK(K14),K14=ROUND(K14,0))),
      IF(K$1="",TRUE,OR(ISBLANK(L14),L14=ROUND(L14,0)))
    ))
  ),
  "Entiers attendus !",
  AND(B14&lt;&gt;"Numérateur",B14&lt;&gt;"Dénominateur",
  NOT(AND(
    OR(ISBLANK(#REF!),#REF!=ROUND(#REF!,4)),
    OR(ISBLANK(#REF!),#REF!=ROUND(#REF!,4)),
    OR(ISBLANK(#REF!),#REF!=ROUND(#REF!,4)),
    OR(ISBLANK(#REF!),#REF!=ROUND(#REF!,4)),
    OR(ISBLANK(#REF!),#REF!=ROUND(#REF!,4)),
    OR(ISBLANK(#REF!),#REF!=ROUND(#REF!,4)),
    IF(I$1="",TRUE,OR(ISBLANK(#REF!),#REF!=ROUND(#REF!,4))),
    IF(I$1="",TRUE,OR(ISBLANK(#REF!),#REF!=ROUND(#REF!,4))),
    IF(K$1="",TRUE,OR(ISBLANK(K14),K14=ROUND(K14,4))),
    IF(K$1="",TRUE,OR(ISBLANK(L14),L14=ROUND(L14,4)))
  ))),
  "Précision supérieure à 2 décimales",
  MIN(#REF!)&lt;0,"Nombres positifs attendus !",
  AND(B14="Dénominateur",
  NOT(AND(
    OR(ISBLANK(#REF!),#REF!&gt;0),
    OR(ISBLANK(#REF!),#REF!&gt;0),
    OR(ISBLANK(#REF!),#REF!&gt;0),
    OR(ISBLANK(#REF!),#REF!&gt;0),
    OR(ISBLANK(#REF!),#REF!&gt;0),
    OR(ISBLANK(#REF!),#REF!&gt;0),
    IF(I$1="",TRUE,OR(ISBLANK(#REF!),#REF!&gt;0)),
    IF(I$1="",TRUE,OR(ISBLANK(#REF!),#REF!&gt;0)),
    IF(K$1="",TRUE,OR(ISBLANK(K14),K14&gt;0)),
    IF(K$1="",TRUE,OR(ISBLANK(L14),L14&gt;0))
  ))),
  "Nombres strictement positifs attendus !",
  IF(B14="Dénominateur",
  NOT(AND(
    OR(ISBLANK(C13),ISBLANK(#REF!),#REF!&gt;=C13),
    OR(ISBLANK(D13),ISBLANK(#REF!),#REF!&gt;=D13),
    OR(ISBLANK(E13),ISBLANK(#REF!),#REF!&gt;=E13),
    OR(ISBLANK(F13),ISBLANK(#REF!),#REF!&gt;=F13),
    OR(ISBLANK(G13),ISBLANK(#REF!),#REF!&gt;=G13),
    OR(ISBLANK(H13),ISBLANK(#REF!),#REF!&gt;=H13),
    IF(I$1="",TRUE,OR(ISBLANK(I13),ISBLANK(#REF!),#REF!&gt;=I13)),
    IF(I$1="",TRUE,OR(ISBLANK(J13),ISBLANK(#REF!),#REF!&gt;=J13)),
    IF(K$1="",TRUE,OR(ISBLANK(K13),ISBLANK(K14),K14&gt;=K13)),
    IF(K$1="",TRUE,OR(ISBLANK(L13),ISBLANK(L14),L14&gt;=L13))
  )),FALSE),
  "Numérateur supérieur à ce dénominateur !",
  LEFT( IF(B14="Dénominateur",A13,A14),12) = "(Facultatif)","",
  IF(I$1="",COUNTBLANK(#REF!),COUNTBLANK(#REF!))&gt;0,
  _xlfn.CONCAT("Encore ",IF(I$1="",COUNTBLANK(#REF!),COUNTBLANK(#REF!)), " cellule(s) requise(s)"),
  TRUE,""
)</f>
        <v>Nombres attendus !</v>
      </c>
    </row>
    <row r="15" spans="1:11" ht="30" customHeight="1" x14ac:dyDescent="0.25">
      <c r="A15" s="98"/>
      <c r="B15" s="3" t="s">
        <v>90</v>
      </c>
      <c r="C15" s="55">
        <v>0</v>
      </c>
      <c r="D15" s="56">
        <v>120</v>
      </c>
      <c r="E15" s="55"/>
      <c r="F15" s="56"/>
      <c r="G15" s="55"/>
      <c r="H15" s="56"/>
      <c r="I15" s="55" t="s">
        <v>89</v>
      </c>
      <c r="J15" s="56" t="s">
        <v>89</v>
      </c>
      <c r="K15" s="60" t="str">
        <f>_xlfn.IFS(
  OR(B15="Taux",B15=""), "",
  NOT(AND(
    OR(ISBLANK(#REF!),ISNUMBER(#REF!)),
    OR(ISBLANK(#REF!),ISNUMBER(#REF!)),
    OR(ISBLANK(#REF!),ISNUMBER(#REF!)),
    OR(ISBLANK(#REF!),ISNUMBER(#REF!)),
    OR(ISBLANK(#REF!),ISNUMBER(#REF!)),
    OR(ISBLANK(#REF!),ISNUMBER(#REF!)),
    IF(I$1="",TRUE,OR(ISBLANK(#REF!),ISNUMBER(#REF!))),
    IF(I$1="",TRUE,OR(ISBLANK(#REF!),ISNUMBER(#REF!))),
    IF(K$1="",TRUE,OR(ISBLANK(K15),ISNUMBER(K15))),
    IF(K$1="",TRUE,OR(ISBLANK(L15),ISNUMBER(L15)))
  )),
  "Nombres attendus !",
  AND( OR(B15="Numérateur",B15="Dénominateur"),
    NOT(AND(
      OR(ISBLANK(#REF!),#REF!=ROUND(#REF!,0)),
      OR(ISBLANK(#REF!),#REF!=ROUND(#REF!,0)),
      OR(ISBLANK(#REF!),#REF!=ROUND(#REF!,0)),
      OR(ISBLANK(#REF!),#REF!=ROUND(#REF!,0)),
      OR(ISBLANK(#REF!),#REF!=ROUND(#REF!,0)),
      OR(ISBLANK(#REF!),#REF!=ROUND(#REF!,0)),
      IF(I$1="",TRUE,OR(ISBLANK(#REF!),#REF!=ROUND(#REF!,0))),
      IF(I$1="",TRUE,OR(ISBLANK(#REF!),#REF!=ROUND(#REF!,0))),
      IF(K$1="",TRUE,OR(ISBLANK(K15),K15=ROUND(K15,0))),
      IF(K$1="",TRUE,OR(ISBLANK(L15),L15=ROUND(L15,0)))
    ))
  ),
  "Entiers attendus !",
  AND(B15&lt;&gt;"Numérateur",B15&lt;&gt;"Dénominateur",
  NOT(AND(
    OR(ISBLANK(#REF!),#REF!=ROUND(#REF!,4)),
    OR(ISBLANK(#REF!),#REF!=ROUND(#REF!,4)),
    OR(ISBLANK(#REF!),#REF!=ROUND(#REF!,4)),
    OR(ISBLANK(#REF!),#REF!=ROUND(#REF!,4)),
    OR(ISBLANK(#REF!),#REF!=ROUND(#REF!,4)),
    OR(ISBLANK(#REF!),#REF!=ROUND(#REF!,4)),
    IF(I$1="",TRUE,OR(ISBLANK(#REF!),#REF!=ROUND(#REF!,4))),
    IF(I$1="",TRUE,OR(ISBLANK(#REF!),#REF!=ROUND(#REF!,4))),
    IF(K$1="",TRUE,OR(ISBLANK(K15),K15=ROUND(K15,4))),
    IF(K$1="",TRUE,OR(ISBLANK(L15),L15=ROUND(L15,4)))
  ))),
  "Précision supérieure à 2 décimales",
  MIN(#REF!)&lt;0,"Nombres positifs attendus !",
  AND(B15="Dénominateur",
  NOT(AND(
    OR(ISBLANK(#REF!),#REF!&gt;0),
    OR(ISBLANK(#REF!),#REF!&gt;0),
    OR(ISBLANK(#REF!),#REF!&gt;0),
    OR(ISBLANK(#REF!),#REF!&gt;0),
    OR(ISBLANK(#REF!),#REF!&gt;0),
    OR(ISBLANK(#REF!),#REF!&gt;0),
    IF(I$1="",TRUE,OR(ISBLANK(#REF!),#REF!&gt;0)),
    IF(I$1="",TRUE,OR(ISBLANK(#REF!),#REF!&gt;0)),
    IF(K$1="",TRUE,OR(ISBLANK(K15),K15&gt;0)),
    IF(K$1="",TRUE,OR(ISBLANK(L15),L15&gt;0))
  ))),
  "Nombres strictement positifs attendus !",
  IF(B15="Dénominateur",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IF(K$1="",TRUE,OR(ISBLANK(K14),ISBLANK(K15),K15&gt;=K14)),
    IF(K$1="",TRUE,OR(ISBLANK(L14),ISBLANK(L15),L15&gt;=L14))
  )),FALSE),
  "Numérateur supérieur à ce dénominateur !",
  LEFT( IF(B15="Dénominateur",A14,A15),12) = "(Facultatif)","",
  IF(I$1="",COUNTBLANK(#REF!),COUNTBLANK(#REF!))&gt;0,
  _xlfn.CONCAT("Encore ",IF(I$1="",COUNTBLANK(#REF!),COUNTBLANK(#REF!)), " cellule(s) requise(s)"),
  TRUE,""
)</f>
        <v>Nombres attendus !</v>
      </c>
    </row>
    <row r="16" spans="1:11" ht="30" customHeight="1" x14ac:dyDescent="0.25">
      <c r="A16" s="99"/>
      <c r="B16" s="3" t="s">
        <v>91</v>
      </c>
      <c r="C16" s="68">
        <v>0</v>
      </c>
      <c r="D16" s="68">
        <v>0.86670000000000003</v>
      </c>
      <c r="E16" s="68" t="str">
        <f>IF(OR(E15="",E15="N/A",E15="NC",E15="ND"),"",E14/E15)</f>
        <v/>
      </c>
      <c r="F16" s="68" t="str">
        <f>IF(OR(F15="",F15="N/A",F15="NC",F15="ND"),"",F14/F15)</f>
        <v/>
      </c>
      <c r="G16" s="68" t="str">
        <f>IF(OR(G15="",G15="N/A",G15="NC",G15="ND"),"",G14/G15)</f>
        <v/>
      </c>
      <c r="H16" s="68" t="str">
        <f>IF(OR(H15="",H15="N/A",H15="NC",H15="ND"),"",H14/H15)</f>
        <v/>
      </c>
      <c r="I16" s="68" t="s">
        <v>89</v>
      </c>
      <c r="J16" s="68" t="s">
        <v>89</v>
      </c>
      <c r="K16" s="60" t="str">
        <f>_xlfn.IFS(
  OR(B16="Taux",B16=""), "",
  NOT(AND(
    OR(ISBLANK(#REF!),ISNUMBER(#REF!)),
    OR(ISBLANK(#REF!),ISNUMBER(#REF!)),
    OR(ISBLANK(#REF!),ISNUMBER(#REF!)),
    OR(ISBLANK(#REF!),ISNUMBER(#REF!)),
    OR(ISBLANK(#REF!),ISNUMBER(#REF!)),
    OR(ISBLANK(#REF!),ISNUMBER(#REF!)),
    IF(I$1="",TRUE,OR(ISBLANK(#REF!),ISNUMBER(#REF!))),
    IF(I$1="",TRUE,OR(ISBLANK(#REF!),ISNUMBER(#REF!))),
    IF(K$1="",TRUE,OR(ISBLANK(K16),ISNUMBER(K16))),
    IF(K$1="",TRUE,OR(ISBLANK(L16),ISNUMBER(L16)))
  )),
  "Nombres attendus !",
  AND( OR(B16="Numérateur",B16="Dénominateur"),
    NOT(AND(
      OR(ISBLANK(#REF!),#REF!=ROUND(#REF!,0)),
      OR(ISBLANK(#REF!),#REF!=ROUND(#REF!,0)),
      OR(ISBLANK(#REF!),#REF!=ROUND(#REF!,0)),
      OR(ISBLANK(#REF!),#REF!=ROUND(#REF!,0)),
      OR(ISBLANK(#REF!),#REF!=ROUND(#REF!,0)),
      OR(ISBLANK(#REF!),#REF!=ROUND(#REF!,0)),
      IF(I$1="",TRUE,OR(ISBLANK(#REF!),#REF!=ROUND(#REF!,0))),
      IF(I$1="",TRUE,OR(ISBLANK(#REF!),#REF!=ROUND(#REF!,0))),
      IF(K$1="",TRUE,OR(ISBLANK(K16),K16=ROUND(K16,0))),
      IF(K$1="",TRUE,OR(ISBLANK(L16),L16=ROUND(L16,0)))
    ))
  ),
  "Entiers attendus !",
  AND(B16&lt;&gt;"Numérateur",B16&lt;&gt;"Dénominateur",
  NOT(AND(
    OR(ISBLANK(#REF!),#REF!=ROUND(#REF!,4)),
    OR(ISBLANK(#REF!),#REF!=ROUND(#REF!,4)),
    OR(ISBLANK(#REF!),#REF!=ROUND(#REF!,4)),
    OR(ISBLANK(#REF!),#REF!=ROUND(#REF!,4)),
    OR(ISBLANK(#REF!),#REF!=ROUND(#REF!,4)),
    OR(ISBLANK(#REF!),#REF!=ROUND(#REF!,4)),
    IF(I$1="",TRUE,OR(ISBLANK(#REF!),#REF!=ROUND(#REF!,4))),
    IF(I$1="",TRUE,OR(ISBLANK(#REF!),#REF!=ROUND(#REF!,4))),
    IF(K$1="",TRUE,OR(ISBLANK(K16),K16=ROUND(K16,4))),
    IF(K$1="",TRUE,OR(ISBLANK(L16),L16=ROUND(L16,4)))
  ))),
  "Précision supérieure à 2 décimales",
  MIN(#REF!)&lt;0,"Nombres positifs attendus !",
  AND(B16="Dénominateur",
  NOT(AND(
    OR(ISBLANK(#REF!),#REF!&gt;0),
    OR(ISBLANK(#REF!),#REF!&gt;0),
    OR(ISBLANK(#REF!),#REF!&gt;0),
    OR(ISBLANK(#REF!),#REF!&gt;0),
    OR(ISBLANK(#REF!),#REF!&gt;0),
    OR(ISBLANK(#REF!),#REF!&gt;0),
    IF(I$1="",TRUE,OR(ISBLANK(#REF!),#REF!&gt;0)),
    IF(I$1="",TRUE,OR(ISBLANK(#REF!),#REF!&gt;0)),
    IF(K$1="",TRUE,OR(ISBLANK(K16),K16&gt;0)),
    IF(K$1="",TRUE,OR(ISBLANK(L16),L16&gt;0))
  ))),
  "Nombres strictement positifs attendus !",
  IF(B16="Dénominateur",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IF(K$1="",TRUE,OR(ISBLANK(K15),ISBLANK(K16),K16&gt;=K15)),
    IF(K$1="",TRUE,OR(ISBLANK(L15),ISBLANK(L16),L16&gt;=L15))
  )),FALSE),
  "Numérateur supérieur à ce dénominateur !",
  LEFT( IF(B16="Dénominateur",A15,A16),12) = "(Facultatif)","",
  IF(I$1="",COUNTBLANK(#REF!),COUNTBLANK(#REF!))&gt;0,
  _xlfn.CONCAT("Encore ",IF(I$1="",COUNTBLANK(#REF!),COUNTBLANK(#REF!)), " cellule(s) requise(s)"),
  TRUE,""
)</f>
        <v/>
      </c>
    </row>
    <row r="17" spans="1:11" ht="30" customHeight="1" x14ac:dyDescent="0.25">
      <c r="A17" s="120" t="s">
        <v>62</v>
      </c>
      <c r="B17" s="6" t="s">
        <v>88</v>
      </c>
      <c r="C17" s="53"/>
      <c r="D17" s="54">
        <v>207</v>
      </c>
      <c r="E17" s="53"/>
      <c r="F17" s="54"/>
      <c r="G17" s="53"/>
      <c r="H17" s="54"/>
      <c r="I17" s="53"/>
      <c r="J17" s="54"/>
      <c r="K17" s="60"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OR(ISBLANK(#REF!),ISBLANK(C17),C17&gt;=#REF!),
    OR(ISBLANK(#REF!),ISBLANK(D17),D17&gt;=#REF!),
    OR(ISBLANK(#REF!),ISBLANK(E17),E17&gt;=#REF!),
    OR(ISBLANK(#REF!),ISBLANK(F17),F17&gt;=#REF!),
    OR(ISBLANK(#REF!),ISBLANK(G17),G17&gt;=#REF!),
    OR(ISBLANK(#REF!),ISBLANK(H17),H17&gt;=#REF!),
    IF(I$1="",TRUE,OR(ISBLANK(#REF!),ISBLANK(I17),I17&gt;=#REF!)),
    IF(I$1="",TRUE,OR(ISBLANK(#REF!),ISBLANK(J17),J17&gt;=#REF!)),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Encore 7 cellule(s) requise(s)</v>
      </c>
    </row>
    <row r="18" spans="1:11" ht="30" customHeight="1" x14ac:dyDescent="0.25">
      <c r="A18" s="98"/>
      <c r="B18" s="3" t="s">
        <v>90</v>
      </c>
      <c r="C18" s="55"/>
      <c r="D18" s="56">
        <v>219</v>
      </c>
      <c r="E18" s="55"/>
      <c r="F18" s="56"/>
      <c r="G18" s="55"/>
      <c r="H18" s="56"/>
      <c r="I18" s="55"/>
      <c r="J18" s="56"/>
      <c r="K18" s="60" t="str">
        <f t="shared" ref="K18:K25" si="0">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Encore 7 cellule(s) requise(s)</v>
      </c>
    </row>
    <row r="19" spans="1:11" ht="30" customHeight="1" x14ac:dyDescent="0.25">
      <c r="A19" s="99"/>
      <c r="B19" s="3" t="s">
        <v>91</v>
      </c>
      <c r="C19" s="57" t="str">
        <f t="shared" ref="C19:J19" si="1">IF(OR(C18="",C18="N/A",C18="NC",C18="ND"),"",C17/C18)</f>
        <v/>
      </c>
      <c r="D19" s="57">
        <f t="shared" si="1"/>
        <v>0.9452054794520548</v>
      </c>
      <c r="E19" s="57" t="str">
        <f t="shared" si="1"/>
        <v/>
      </c>
      <c r="F19" s="57" t="str">
        <f t="shared" si="1"/>
        <v/>
      </c>
      <c r="G19" s="57" t="str">
        <f t="shared" si="1"/>
        <v/>
      </c>
      <c r="H19" s="57" t="str">
        <f t="shared" si="1"/>
        <v/>
      </c>
      <c r="I19" s="57" t="str">
        <f t="shared" si="1"/>
        <v/>
      </c>
      <c r="J19" s="57" t="str">
        <f t="shared" si="1"/>
        <v/>
      </c>
      <c r="K19" s="60" t="str">
        <f t="shared" si="0"/>
        <v/>
      </c>
    </row>
    <row r="20" spans="1:11" ht="30" customHeight="1" x14ac:dyDescent="0.25">
      <c r="A20" s="120" t="s">
        <v>63</v>
      </c>
      <c r="B20" s="6" t="s">
        <v>88</v>
      </c>
      <c r="C20" s="53">
        <v>0</v>
      </c>
      <c r="D20" s="54">
        <v>4413.66</v>
      </c>
      <c r="E20" s="53"/>
      <c r="F20" s="54"/>
      <c r="G20" s="53"/>
      <c r="H20" s="54"/>
      <c r="I20" s="53" t="s">
        <v>89</v>
      </c>
      <c r="J20" s="54" t="s">
        <v>89</v>
      </c>
      <c r="K20" s="60" t="str">
        <f t="shared" si="0"/>
        <v>Nombres attendus !</v>
      </c>
    </row>
    <row r="21" spans="1:11" ht="30" customHeight="1" x14ac:dyDescent="0.25">
      <c r="A21" s="98"/>
      <c r="B21" s="3" t="s">
        <v>90</v>
      </c>
      <c r="C21" s="55">
        <v>0</v>
      </c>
      <c r="D21" s="56">
        <v>920250.44</v>
      </c>
      <c r="E21" s="55"/>
      <c r="F21" s="56"/>
      <c r="G21" s="55"/>
      <c r="H21" s="56"/>
      <c r="I21" s="55" t="s">
        <v>89</v>
      </c>
      <c r="J21" s="56" t="s">
        <v>89</v>
      </c>
      <c r="K21" s="60" t="str">
        <f t="shared" si="0"/>
        <v>Nombres attendus !</v>
      </c>
    </row>
    <row r="22" spans="1:11" ht="30" customHeight="1" x14ac:dyDescent="0.25">
      <c r="A22" s="99"/>
      <c r="B22" s="3" t="s">
        <v>91</v>
      </c>
      <c r="C22" s="68">
        <v>0</v>
      </c>
      <c r="D22" s="68">
        <v>4.7999999999999996E-3</v>
      </c>
      <c r="E22" s="68" t="str">
        <f>IF(OR(E21="",E21="N/A",E21="NC",E21="ND"),"",E20/E21)</f>
        <v/>
      </c>
      <c r="F22" s="68" t="str">
        <f>IF(OR(F21="",F21="N/A",F21="NC",F21="ND"),"",F20/F21)</f>
        <v/>
      </c>
      <c r="G22" s="68" t="str">
        <f>IF(OR(G21="",G21="N/A",G21="NC",G21="ND"),"",G20/G21)</f>
        <v/>
      </c>
      <c r="H22" s="68" t="str">
        <f>IF(OR(H21="",H21="N/A",H21="NC",H21="ND"),"",H20/H21)</f>
        <v/>
      </c>
      <c r="I22" s="68" t="s">
        <v>89</v>
      </c>
      <c r="J22" s="68" t="s">
        <v>89</v>
      </c>
      <c r="K22" s="60" t="str">
        <f t="shared" si="0"/>
        <v/>
      </c>
    </row>
    <row r="23" spans="1:11" ht="30" customHeight="1" x14ac:dyDescent="0.25">
      <c r="A23" s="120" t="s">
        <v>64</v>
      </c>
      <c r="B23" s="6" t="s">
        <v>88</v>
      </c>
      <c r="C23" s="53"/>
      <c r="D23" s="54">
        <v>459.38189999999997</v>
      </c>
      <c r="E23" s="53"/>
      <c r="F23" s="54"/>
      <c r="G23" s="53"/>
      <c r="H23" s="54"/>
      <c r="I23" s="53"/>
      <c r="J23" s="54"/>
      <c r="K23" s="60" t="str">
        <f t="shared" si="0"/>
        <v>Entiers attendus !</v>
      </c>
    </row>
    <row r="24" spans="1:11" ht="30" customHeight="1" x14ac:dyDescent="0.25">
      <c r="A24" s="98"/>
      <c r="B24" s="3" t="s">
        <v>90</v>
      </c>
      <c r="C24" s="55"/>
      <c r="D24" s="56">
        <v>2178240</v>
      </c>
      <c r="E24" s="55"/>
      <c r="F24" s="56"/>
      <c r="G24" s="55"/>
      <c r="H24" s="56"/>
      <c r="I24" s="55"/>
      <c r="J24" s="56"/>
      <c r="K24" s="60" t="str">
        <f t="shared" si="0"/>
        <v>Encore 7 cellule(s) requise(s)</v>
      </c>
    </row>
    <row r="25" spans="1:11" ht="30" customHeight="1" x14ac:dyDescent="0.25">
      <c r="A25" s="99"/>
      <c r="B25" s="3" t="s">
        <v>91</v>
      </c>
      <c r="C25" s="57" t="str">
        <f t="shared" ref="C25:J25" si="2">IF(OR(C24="",C24="N/A",C24="NC",C24="ND"),"",C23/C24)</f>
        <v/>
      </c>
      <c r="D25" s="57">
        <f t="shared" si="2"/>
        <v>2.1089590678713088E-4</v>
      </c>
      <c r="E25" s="57" t="str">
        <f t="shared" si="2"/>
        <v/>
      </c>
      <c r="F25" s="57" t="str">
        <f t="shared" si="2"/>
        <v/>
      </c>
      <c r="G25" s="57" t="str">
        <f t="shared" si="2"/>
        <v/>
      </c>
      <c r="H25" s="57" t="str">
        <f t="shared" si="2"/>
        <v/>
      </c>
      <c r="I25" s="57" t="str">
        <f t="shared" si="2"/>
        <v/>
      </c>
      <c r="J25" s="57" t="str">
        <f t="shared" si="2"/>
        <v/>
      </c>
      <c r="K25" s="60" t="str">
        <f t="shared" si="0"/>
        <v/>
      </c>
    </row>
  </sheetData>
  <mergeCells count="12">
    <mergeCell ref="A4:A6"/>
    <mergeCell ref="C1:D1"/>
    <mergeCell ref="E1:F1"/>
    <mergeCell ref="G1:H1"/>
    <mergeCell ref="I1:J1"/>
    <mergeCell ref="A3:J3"/>
    <mergeCell ref="A23:A25"/>
    <mergeCell ref="A17:A19"/>
    <mergeCell ref="A20:A22"/>
    <mergeCell ref="A14:A16"/>
    <mergeCell ref="A8:J8"/>
    <mergeCell ref="A9:A11"/>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opLeftCell="A17" zoomScale="80" zoomScaleNormal="80" workbookViewId="0">
      <selection activeCell="D23" sqref="D23:D25"/>
    </sheetView>
  </sheetViews>
  <sheetFormatPr baseColWidth="10" defaultColWidth="11.5703125" defaultRowHeight="15" x14ac:dyDescent="0.25"/>
  <cols>
    <col min="1" max="1" width="60.7109375" style="78" customWidth="1"/>
    <col min="2" max="2" width="10.7109375" style="78" customWidth="1"/>
    <col min="3" max="8" width="15.7109375" style="78" customWidth="1"/>
    <col min="9" max="9" width="11.7109375" style="13" customWidth="1"/>
    <col min="10" max="10" width="11.5703125" style="15" customWidth="1"/>
    <col min="11" max="16384" width="11.5703125" style="15"/>
  </cols>
  <sheetData>
    <row r="1" spans="1:9" ht="40.15" customHeight="1" x14ac:dyDescent="0.25">
      <c r="A1" s="72"/>
      <c r="B1" s="72"/>
      <c r="C1" s="123" t="s">
        <v>83</v>
      </c>
      <c r="D1" s="104"/>
      <c r="E1" s="123" t="s">
        <v>84</v>
      </c>
      <c r="F1" s="104"/>
      <c r="G1" s="123" t="s">
        <v>85</v>
      </c>
      <c r="H1" s="104"/>
    </row>
    <row r="2" spans="1:9" ht="19.899999999999999" customHeight="1" x14ac:dyDescent="0.25">
      <c r="A2" s="72"/>
      <c r="B2" s="72"/>
      <c r="C2" s="73" t="s">
        <v>86</v>
      </c>
      <c r="D2" s="73" t="s">
        <v>87</v>
      </c>
      <c r="E2" s="73" t="s">
        <v>86</v>
      </c>
      <c r="F2" s="73" t="s">
        <v>87</v>
      </c>
      <c r="G2" s="73" t="s">
        <v>86</v>
      </c>
      <c r="H2" s="73" t="s">
        <v>87</v>
      </c>
    </row>
    <row r="3" spans="1:9" ht="19.899999999999999" customHeight="1" x14ac:dyDescent="0.25">
      <c r="A3" s="117" t="s">
        <v>33</v>
      </c>
      <c r="B3" s="103"/>
      <c r="C3" s="103"/>
      <c r="D3" s="103"/>
      <c r="E3" s="103"/>
      <c r="F3" s="103"/>
      <c r="G3" s="103"/>
      <c r="H3" s="104"/>
    </row>
    <row r="4" spans="1:9" ht="30" customHeight="1" x14ac:dyDescent="0.25">
      <c r="A4" s="121" t="s">
        <v>66</v>
      </c>
      <c r="B4" s="66" t="s">
        <v>88</v>
      </c>
      <c r="C4" s="53"/>
      <c r="D4" s="54"/>
      <c r="E4" s="53"/>
      <c r="F4" s="54"/>
      <c r="G4" s="53"/>
      <c r="H4" s="54"/>
      <c r="I4" s="60"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6 cellule(s) requise(s)</v>
      </c>
    </row>
    <row r="5" spans="1:9" ht="30" customHeight="1" x14ac:dyDescent="0.25">
      <c r="A5" s="98"/>
      <c r="B5" s="67" t="s">
        <v>90</v>
      </c>
      <c r="C5" s="55"/>
      <c r="D5" s="56"/>
      <c r="E5" s="55"/>
      <c r="F5" s="56"/>
      <c r="G5" s="55"/>
      <c r="H5" s="56"/>
      <c r="I5" s="60"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Encore 6 cellule(s) requise(s)</v>
      </c>
    </row>
    <row r="6" spans="1:9" ht="30" customHeight="1" x14ac:dyDescent="0.25">
      <c r="A6" s="99"/>
      <c r="B6" s="67" t="s">
        <v>91</v>
      </c>
      <c r="C6" s="68" t="str">
        <f t="shared" ref="C6:H6" si="0">IF(OR(C5="",C5="N/A",C5="NC",C5="ND"),"",C4/C5)</f>
        <v/>
      </c>
      <c r="D6" s="68" t="str">
        <f t="shared" si="0"/>
        <v/>
      </c>
      <c r="E6" s="68" t="str">
        <f t="shared" si="0"/>
        <v/>
      </c>
      <c r="F6" s="68" t="str">
        <f t="shared" si="0"/>
        <v/>
      </c>
      <c r="G6" s="68" t="str">
        <f t="shared" si="0"/>
        <v/>
      </c>
      <c r="H6" s="68" t="str">
        <f t="shared" si="0"/>
        <v/>
      </c>
      <c r="I6" s="60" t="str">
        <f t="shared" ref="I6:I42" si="1">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25">
      <c r="A7" s="122" t="s">
        <v>67</v>
      </c>
      <c r="B7" s="66" t="s">
        <v>88</v>
      </c>
      <c r="C7" s="53"/>
      <c r="D7" s="54"/>
      <c r="E7" s="53"/>
      <c r="F7" s="54"/>
      <c r="G7" s="53"/>
      <c r="H7" s="54"/>
      <c r="I7" s="60" t="str">
        <f t="shared" si="1"/>
        <v/>
      </c>
    </row>
    <row r="8" spans="1:9" ht="30" customHeight="1" x14ac:dyDescent="0.25">
      <c r="A8" s="98"/>
      <c r="B8" s="67" t="s">
        <v>90</v>
      </c>
      <c r="C8" s="55"/>
      <c r="D8" s="56"/>
      <c r="E8" s="55"/>
      <c r="F8" s="56"/>
      <c r="G8" s="55"/>
      <c r="H8" s="56"/>
      <c r="I8" s="60" t="str">
        <f t="shared" si="1"/>
        <v/>
      </c>
    </row>
    <row r="9" spans="1:9" ht="30" customHeight="1" x14ac:dyDescent="0.25">
      <c r="A9" s="99"/>
      <c r="B9" s="67" t="s">
        <v>91</v>
      </c>
      <c r="C9" s="68" t="str">
        <f t="shared" ref="C9:H9" si="2">IF(OR(C8="",C8="N/A",C8="NC",C8="ND"),"",C7/C8)</f>
        <v/>
      </c>
      <c r="D9" s="68" t="str">
        <f t="shared" si="2"/>
        <v/>
      </c>
      <c r="E9" s="68" t="str">
        <f t="shared" si="2"/>
        <v/>
      </c>
      <c r="F9" s="68" t="str">
        <f t="shared" si="2"/>
        <v/>
      </c>
      <c r="G9" s="68" t="str">
        <f t="shared" si="2"/>
        <v/>
      </c>
      <c r="H9" s="68" t="str">
        <f t="shared" si="2"/>
        <v/>
      </c>
      <c r="I9" s="60" t="str">
        <f t="shared" si="1"/>
        <v/>
      </c>
    </row>
    <row r="10" spans="1:9" ht="30" customHeight="1" x14ac:dyDescent="0.25">
      <c r="A10" s="122" t="s">
        <v>68</v>
      </c>
      <c r="B10" s="66" t="s">
        <v>88</v>
      </c>
      <c r="C10" s="53"/>
      <c r="D10" s="54"/>
      <c r="E10" s="53"/>
      <c r="F10" s="54"/>
      <c r="G10" s="53"/>
      <c r="H10" s="54"/>
      <c r="I10" s="60" t="str">
        <f t="shared" si="1"/>
        <v/>
      </c>
    </row>
    <row r="11" spans="1:9" ht="30" customHeight="1" x14ac:dyDescent="0.25">
      <c r="A11" s="98"/>
      <c r="B11" s="67" t="s">
        <v>90</v>
      </c>
      <c r="C11" s="55"/>
      <c r="D11" s="56"/>
      <c r="E11" s="55"/>
      <c r="F11" s="56"/>
      <c r="G11" s="55"/>
      <c r="H11" s="56"/>
      <c r="I11" s="60" t="str">
        <f t="shared" si="1"/>
        <v/>
      </c>
    </row>
    <row r="12" spans="1:9" ht="30" customHeight="1" x14ac:dyDescent="0.25">
      <c r="A12" s="99"/>
      <c r="B12" s="67" t="s">
        <v>91</v>
      </c>
      <c r="C12" s="68" t="str">
        <f t="shared" ref="C12:H12" si="3">IF(OR(C11="",C11="N/A",C11="NC",C11="ND"),"",C10/C11)</f>
        <v/>
      </c>
      <c r="D12" s="68" t="str">
        <f t="shared" si="3"/>
        <v/>
      </c>
      <c r="E12" s="68" t="str">
        <f t="shared" si="3"/>
        <v/>
      </c>
      <c r="F12" s="68" t="str">
        <f t="shared" si="3"/>
        <v/>
      </c>
      <c r="G12" s="68" t="str">
        <f t="shared" si="3"/>
        <v/>
      </c>
      <c r="H12" s="68" t="str">
        <f t="shared" si="3"/>
        <v/>
      </c>
      <c r="I12" s="60" t="str">
        <f t="shared" si="1"/>
        <v/>
      </c>
    </row>
    <row r="13" spans="1:9" ht="30" customHeight="1" x14ac:dyDescent="0.25">
      <c r="A13" s="121" t="s">
        <v>69</v>
      </c>
      <c r="B13" s="66" t="s">
        <v>88</v>
      </c>
      <c r="C13" s="53"/>
      <c r="D13" s="75">
        <v>44</v>
      </c>
      <c r="E13" s="53"/>
      <c r="F13" s="54"/>
      <c r="G13" s="53"/>
      <c r="H13" s="54"/>
      <c r="I13" s="60" t="str">
        <f t="shared" si="1"/>
        <v>Encore 5 cellule(s) requise(s)</v>
      </c>
    </row>
    <row r="14" spans="1:9" ht="30" customHeight="1" x14ac:dyDescent="0.25">
      <c r="A14" s="98"/>
      <c r="B14" s="67" t="s">
        <v>90</v>
      </c>
      <c r="C14" s="55"/>
      <c r="D14" s="75">
        <v>12834</v>
      </c>
      <c r="E14" s="55"/>
      <c r="F14" s="56"/>
      <c r="G14" s="55"/>
      <c r="H14" s="56"/>
      <c r="I14" s="60" t="str">
        <f t="shared" si="1"/>
        <v>Encore 5 cellule(s) requise(s)</v>
      </c>
    </row>
    <row r="15" spans="1:9" ht="30" customHeight="1" x14ac:dyDescent="0.25">
      <c r="A15" s="99"/>
      <c r="B15" s="67" t="s">
        <v>91</v>
      </c>
      <c r="C15" s="68" t="str">
        <f>IF(OR(C14="",C14="N/A",C14="NC",C14="ND"),"",C13/C14)</f>
        <v/>
      </c>
      <c r="D15" s="75">
        <v>3.3999999999999998E-3</v>
      </c>
      <c r="E15" s="68" t="str">
        <f>IF(OR(E14="",E14="N/A",E14="NC",E14="ND"),"",E13/E14)</f>
        <v/>
      </c>
      <c r="F15" s="68" t="str">
        <f>IF(OR(F14="",F14="N/A",F14="NC",F14="ND"),"",F13/F14)</f>
        <v/>
      </c>
      <c r="G15" s="68" t="str">
        <f>IF(OR(G14="",G14="N/A",G14="NC",G14="ND"),"",G13/G14)</f>
        <v/>
      </c>
      <c r="H15" s="68" t="str">
        <f>IF(OR(H14="",H14="N/A",H14="NC",H14="ND"),"",H13/H14)</f>
        <v/>
      </c>
      <c r="I15" s="60" t="str">
        <f t="shared" si="1"/>
        <v/>
      </c>
    </row>
    <row r="16" spans="1:9" ht="30" customHeight="1" x14ac:dyDescent="0.25">
      <c r="A16" s="121" t="s">
        <v>70</v>
      </c>
      <c r="B16" s="67" t="s">
        <v>96</v>
      </c>
      <c r="C16" s="74"/>
      <c r="D16" s="75">
        <v>13</v>
      </c>
      <c r="E16" s="74"/>
      <c r="F16" s="75"/>
      <c r="G16" s="74"/>
      <c r="H16" s="75"/>
      <c r="I16" s="60" t="str">
        <f t="shared" si="1"/>
        <v>Encore 5 cellule(s) requise(s)</v>
      </c>
    </row>
    <row r="17" spans="1:9" ht="30" customHeight="1" x14ac:dyDescent="0.25">
      <c r="A17" s="99"/>
      <c r="B17" s="67" t="s">
        <v>94</v>
      </c>
      <c r="C17" s="76"/>
      <c r="D17" s="75">
        <v>56</v>
      </c>
      <c r="E17" s="76"/>
      <c r="F17" s="77"/>
      <c r="G17" s="76"/>
      <c r="H17" s="77"/>
      <c r="I17" s="60" t="str">
        <f t="shared" si="1"/>
        <v>Encore 5 cellule(s) requise(s)</v>
      </c>
    </row>
    <row r="18" spans="1:9" ht="30" customHeight="1" x14ac:dyDescent="0.25">
      <c r="A18" s="121" t="s">
        <v>71</v>
      </c>
      <c r="B18" s="67" t="s">
        <v>96</v>
      </c>
      <c r="C18" s="74"/>
      <c r="D18" s="75">
        <v>0</v>
      </c>
      <c r="E18" s="74"/>
      <c r="F18" s="75"/>
      <c r="G18" s="74"/>
      <c r="H18" s="75"/>
      <c r="I18" s="60" t="str">
        <f t="shared" si="1"/>
        <v>Encore 5 cellule(s) requise(s)</v>
      </c>
    </row>
    <row r="19" spans="1:9" ht="30" customHeight="1" x14ac:dyDescent="0.25">
      <c r="A19" s="99"/>
      <c r="B19" s="67" t="s">
        <v>94</v>
      </c>
      <c r="C19" s="76"/>
      <c r="D19" s="75">
        <v>24</v>
      </c>
      <c r="E19" s="76"/>
      <c r="F19" s="77"/>
      <c r="G19" s="76"/>
      <c r="H19" s="77"/>
      <c r="I19" s="60" t="str">
        <f t="shared" si="1"/>
        <v>Encore 5 cellule(s) requise(s)</v>
      </c>
    </row>
    <row r="20" spans="1:9" ht="30" customHeight="1" x14ac:dyDescent="0.25">
      <c r="A20" s="121" t="s">
        <v>72</v>
      </c>
      <c r="B20" s="67" t="s">
        <v>88</v>
      </c>
      <c r="C20" s="53"/>
      <c r="D20" s="54">
        <v>6576</v>
      </c>
      <c r="E20" s="53"/>
      <c r="F20" s="54"/>
      <c r="G20" s="53"/>
      <c r="H20" s="54"/>
      <c r="I20" s="60" t="str">
        <f t="shared" si="1"/>
        <v>Encore 5 cellule(s) requise(s)</v>
      </c>
    </row>
    <row r="21" spans="1:9" ht="30" customHeight="1" x14ac:dyDescent="0.25">
      <c r="A21" s="98"/>
      <c r="B21" s="67" t="s">
        <v>90</v>
      </c>
      <c r="C21" s="55"/>
      <c r="D21" s="54">
        <v>14159</v>
      </c>
      <c r="E21" s="55"/>
      <c r="F21" s="56"/>
      <c r="G21" s="55"/>
      <c r="H21" s="56"/>
      <c r="I21" s="60" t="str">
        <f t="shared" si="1"/>
        <v>Encore 5 cellule(s) requise(s)</v>
      </c>
    </row>
    <row r="22" spans="1:9" ht="30" customHeight="1" x14ac:dyDescent="0.25">
      <c r="A22" s="99"/>
      <c r="B22" s="67" t="s">
        <v>91</v>
      </c>
      <c r="C22" s="68" t="str">
        <f>IF(OR(C21="",C21="N/A",C21="NC",C21="ND"),"",C20/C21)</f>
        <v/>
      </c>
      <c r="D22" s="68">
        <v>0.46439999999999998</v>
      </c>
      <c r="E22" s="68" t="str">
        <f>IF(OR(E21="",E21="N/A",E21="NC",E21="ND"),"",E20/E21)</f>
        <v/>
      </c>
      <c r="F22" s="68" t="str">
        <f>IF(OR(F21="",F21="N/A",F21="NC",F21="ND"),"",F20/F21)</f>
        <v/>
      </c>
      <c r="G22" s="68" t="str">
        <f>IF(OR(G21="",G21="N/A",G21="NC",G21="ND"),"",G20/G21)</f>
        <v/>
      </c>
      <c r="H22" s="68" t="str">
        <f>IF(OR(H21="",H21="N/A",H21="NC",H21="ND"),"",H20/H21)</f>
        <v/>
      </c>
      <c r="I22" s="60" t="str">
        <f t="shared" si="1"/>
        <v/>
      </c>
    </row>
    <row r="23" spans="1:9" ht="30" customHeight="1" x14ac:dyDescent="0.25">
      <c r="A23" s="121" t="s">
        <v>97</v>
      </c>
      <c r="B23" s="67" t="s">
        <v>88</v>
      </c>
      <c r="C23" s="53"/>
      <c r="D23" s="93">
        <v>35599</v>
      </c>
      <c r="E23" s="53"/>
      <c r="F23" s="54"/>
      <c r="G23" s="53"/>
      <c r="H23" s="54"/>
      <c r="I23" s="60" t="str">
        <f t="shared" si="1"/>
        <v>Encore 5 cellule(s) requise(s)</v>
      </c>
    </row>
    <row r="24" spans="1:9" ht="30" customHeight="1" x14ac:dyDescent="0.25">
      <c r="A24" s="98"/>
      <c r="B24" s="67" t="s">
        <v>90</v>
      </c>
      <c r="C24" s="55"/>
      <c r="D24" s="93">
        <v>43908</v>
      </c>
      <c r="E24" s="55"/>
      <c r="F24" s="56"/>
      <c r="G24" s="55"/>
      <c r="H24" s="56"/>
      <c r="I24" s="60" t="str">
        <f t="shared" si="1"/>
        <v>Encore 5 cellule(s) requise(s)</v>
      </c>
    </row>
    <row r="25" spans="1:9" ht="30" customHeight="1" x14ac:dyDescent="0.25">
      <c r="A25" s="99"/>
      <c r="B25" s="67" t="s">
        <v>91</v>
      </c>
      <c r="C25" s="68" t="str">
        <f t="shared" ref="C25:H25" si="4">IF(OR(C24="",C24="N/A",C24="NC",C24="ND"),"",C23/C24)</f>
        <v/>
      </c>
      <c r="D25" s="57">
        <f t="shared" si="4"/>
        <v>0.81076341441195221</v>
      </c>
      <c r="E25" s="68" t="str">
        <f t="shared" si="4"/>
        <v/>
      </c>
      <c r="F25" s="68" t="str">
        <f t="shared" si="4"/>
        <v/>
      </c>
      <c r="G25" s="68" t="str">
        <f t="shared" si="4"/>
        <v/>
      </c>
      <c r="H25" s="68" t="str">
        <f t="shared" si="4"/>
        <v/>
      </c>
      <c r="I25" s="60" t="str">
        <f t="shared" si="1"/>
        <v/>
      </c>
    </row>
    <row r="26" spans="1:9" ht="19.899999999999999" customHeight="1" x14ac:dyDescent="0.25">
      <c r="A26" s="117" t="s">
        <v>74</v>
      </c>
      <c r="B26" s="103"/>
      <c r="C26" s="103"/>
      <c r="D26" s="103"/>
      <c r="E26" s="103"/>
      <c r="F26" s="103"/>
      <c r="G26" s="103"/>
      <c r="H26" s="104"/>
      <c r="I26" s="60" t="str">
        <f t="shared" si="1"/>
        <v/>
      </c>
    </row>
    <row r="27" spans="1:9" ht="30" customHeight="1" x14ac:dyDescent="0.25">
      <c r="A27" s="121" t="s">
        <v>75</v>
      </c>
      <c r="B27" s="66" t="s">
        <v>88</v>
      </c>
      <c r="C27" s="53"/>
      <c r="D27" s="54"/>
      <c r="E27" s="53"/>
      <c r="F27" s="54"/>
      <c r="G27" s="53"/>
      <c r="H27" s="54"/>
      <c r="I27" s="60" t="str">
        <f t="shared" si="1"/>
        <v>Encore 6 cellule(s) requise(s)</v>
      </c>
    </row>
    <row r="28" spans="1:9" ht="30" customHeight="1" x14ac:dyDescent="0.25">
      <c r="A28" s="98"/>
      <c r="B28" s="67" t="s">
        <v>90</v>
      </c>
      <c r="C28" s="55"/>
      <c r="D28" s="56"/>
      <c r="E28" s="55"/>
      <c r="F28" s="56"/>
      <c r="G28" s="55"/>
      <c r="H28" s="56"/>
      <c r="I28" s="60" t="str">
        <f t="shared" si="1"/>
        <v>Encore 6 cellule(s) requise(s)</v>
      </c>
    </row>
    <row r="29" spans="1:9" ht="30" customHeight="1" x14ac:dyDescent="0.25">
      <c r="A29" s="99"/>
      <c r="B29" s="67" t="s">
        <v>91</v>
      </c>
      <c r="C29" s="68" t="str">
        <f t="shared" ref="C29:H29" si="5">IF(OR(C28="",C28="N/A",C28="NC",C28="ND"),"",C27/C28)</f>
        <v/>
      </c>
      <c r="D29" s="68" t="str">
        <f t="shared" si="5"/>
        <v/>
      </c>
      <c r="E29" s="68" t="str">
        <f t="shared" si="5"/>
        <v/>
      </c>
      <c r="F29" s="68" t="str">
        <f t="shared" si="5"/>
        <v/>
      </c>
      <c r="G29" s="68" t="str">
        <f t="shared" si="5"/>
        <v/>
      </c>
      <c r="H29" s="68" t="str">
        <f t="shared" si="5"/>
        <v/>
      </c>
      <c r="I29" s="60" t="str">
        <f t="shared" si="1"/>
        <v/>
      </c>
    </row>
    <row r="30" spans="1:9" ht="30" customHeight="1" x14ac:dyDescent="0.25">
      <c r="A30" s="121" t="s">
        <v>76</v>
      </c>
      <c r="B30" s="66" t="s">
        <v>88</v>
      </c>
      <c r="C30" s="53"/>
      <c r="D30" s="54"/>
      <c r="E30" s="53"/>
      <c r="F30" s="54"/>
      <c r="G30" s="53"/>
      <c r="H30" s="54"/>
      <c r="I30" s="60" t="str">
        <f t="shared" si="1"/>
        <v>Encore 6 cellule(s) requise(s)</v>
      </c>
    </row>
    <row r="31" spans="1:9" ht="30" customHeight="1" x14ac:dyDescent="0.25">
      <c r="A31" s="98"/>
      <c r="B31" s="67" t="s">
        <v>90</v>
      </c>
      <c r="C31" s="55"/>
      <c r="D31" s="56"/>
      <c r="E31" s="55"/>
      <c r="F31" s="56"/>
      <c r="G31" s="55"/>
      <c r="H31" s="56"/>
      <c r="I31" s="60" t="str">
        <f t="shared" si="1"/>
        <v>Encore 6 cellule(s) requise(s)</v>
      </c>
    </row>
    <row r="32" spans="1:9" ht="30" customHeight="1" x14ac:dyDescent="0.25">
      <c r="A32" s="99"/>
      <c r="B32" s="67" t="s">
        <v>91</v>
      </c>
      <c r="C32" s="68" t="str">
        <f t="shared" ref="C32:H32" si="6">IF(OR(C31="",C31="N/A",C31="NC",C31="ND"),"",C30/C31)</f>
        <v/>
      </c>
      <c r="D32" s="68" t="str">
        <f t="shared" si="6"/>
        <v/>
      </c>
      <c r="E32" s="68" t="str">
        <f t="shared" si="6"/>
        <v/>
      </c>
      <c r="F32" s="68" t="str">
        <f t="shared" si="6"/>
        <v/>
      </c>
      <c r="G32" s="68" t="str">
        <f t="shared" si="6"/>
        <v/>
      </c>
      <c r="H32" s="68" t="str">
        <f t="shared" si="6"/>
        <v/>
      </c>
      <c r="I32" s="60" t="str">
        <f t="shared" si="1"/>
        <v/>
      </c>
    </row>
    <row r="33" spans="1:9" ht="19.899999999999999" customHeight="1" x14ac:dyDescent="0.25">
      <c r="A33" s="117" t="s">
        <v>47</v>
      </c>
      <c r="B33" s="103"/>
      <c r="C33" s="103"/>
      <c r="D33" s="103"/>
      <c r="E33" s="103"/>
      <c r="F33" s="103"/>
      <c r="G33" s="103"/>
      <c r="H33" s="104"/>
      <c r="I33" s="60" t="str">
        <f t="shared" si="1"/>
        <v/>
      </c>
    </row>
    <row r="34" spans="1:9" ht="30" customHeight="1" x14ac:dyDescent="0.25">
      <c r="A34" s="121" t="s">
        <v>77</v>
      </c>
      <c r="B34" s="66" t="s">
        <v>88</v>
      </c>
      <c r="C34" s="53">
        <v>412</v>
      </c>
      <c r="D34" s="54">
        <v>456</v>
      </c>
      <c r="E34" s="53"/>
      <c r="F34" s="54"/>
      <c r="G34" s="53"/>
      <c r="H34" s="54"/>
      <c r="I34" s="60" t="str">
        <f t="shared" si="1"/>
        <v>Encore 4 cellule(s) requise(s)</v>
      </c>
    </row>
    <row r="35" spans="1:9" ht="30" customHeight="1" x14ac:dyDescent="0.25">
      <c r="A35" s="98"/>
      <c r="B35" s="67" t="s">
        <v>90</v>
      </c>
      <c r="C35" s="55">
        <v>1761</v>
      </c>
      <c r="D35" s="56">
        <v>1821</v>
      </c>
      <c r="E35" s="55"/>
      <c r="F35" s="56"/>
      <c r="G35" s="55"/>
      <c r="H35" s="56"/>
      <c r="I35" s="60" t="str">
        <f t="shared" si="1"/>
        <v>Encore 4 cellule(s) requise(s)</v>
      </c>
    </row>
    <row r="36" spans="1:9" ht="30" customHeight="1" x14ac:dyDescent="0.25">
      <c r="A36" s="99"/>
      <c r="B36" s="67" t="s">
        <v>91</v>
      </c>
      <c r="C36" s="68">
        <v>0.23400000000000001</v>
      </c>
      <c r="D36" s="68">
        <v>0.25040000000000001</v>
      </c>
      <c r="E36" s="68" t="str">
        <f>IF(OR(E35="",E35="N/A",E35="NC",E35="ND"),"",E34/E35)</f>
        <v/>
      </c>
      <c r="F36" s="68" t="str">
        <f>IF(OR(F35="",F35="N/A",F35="NC",F35="ND"),"",F34/F35)</f>
        <v/>
      </c>
      <c r="G36" s="68" t="str">
        <f>IF(OR(G35="",G35="N/A",G35="NC",G35="ND"),"",G34/G35)</f>
        <v/>
      </c>
      <c r="H36" s="68" t="str">
        <f>IF(OR(H35="",H35="N/A",H35="NC",H35="ND"),"",H34/H35)</f>
        <v/>
      </c>
      <c r="I36" s="60" t="str">
        <f t="shared" si="1"/>
        <v/>
      </c>
    </row>
    <row r="37" spans="1:9" ht="30" customHeight="1" x14ac:dyDescent="0.25">
      <c r="A37" s="121" t="s">
        <v>78</v>
      </c>
      <c r="B37" s="66" t="s">
        <v>88</v>
      </c>
      <c r="C37" s="53">
        <v>975214.43</v>
      </c>
      <c r="D37" s="54">
        <v>2185141.2599999998</v>
      </c>
      <c r="E37" s="53"/>
      <c r="F37" s="54"/>
      <c r="G37" s="53"/>
      <c r="H37" s="54"/>
      <c r="I37" s="60" t="str">
        <f t="shared" si="1"/>
        <v>Entiers attendus !</v>
      </c>
    </row>
    <row r="38" spans="1:9" ht="30" customHeight="1" x14ac:dyDescent="0.25">
      <c r="A38" s="98"/>
      <c r="B38" s="66" t="s">
        <v>90</v>
      </c>
      <c r="C38" s="55">
        <v>446140</v>
      </c>
      <c r="D38" s="56">
        <v>446140</v>
      </c>
      <c r="E38" s="55"/>
      <c r="F38" s="56"/>
      <c r="G38" s="55"/>
      <c r="H38" s="56"/>
      <c r="I38" s="60" t="str">
        <f t="shared" si="1"/>
        <v>Numérateur supérieur à ce dénominateur !</v>
      </c>
    </row>
    <row r="39" spans="1:9" ht="30" customHeight="1" x14ac:dyDescent="0.25">
      <c r="A39" s="99"/>
      <c r="B39" s="66" t="s">
        <v>98</v>
      </c>
      <c r="C39" s="70">
        <v>2.19</v>
      </c>
      <c r="D39" s="71">
        <v>4.9000000000000004</v>
      </c>
      <c r="E39" s="68" t="str">
        <f>IF(OR(E38="",E38="N/A",E38="NC",E38="ND"),"",E37/E38)</f>
        <v/>
      </c>
      <c r="F39" s="68" t="str">
        <f>IF(OR(F38="",F38="N/A",F38="NC",F38="ND"),"",F37/F38)</f>
        <v/>
      </c>
      <c r="G39" s="68" t="str">
        <f>IF(OR(G38="",G38="N/A",G38="NC",G38="ND"),"",G37/G38)</f>
        <v/>
      </c>
      <c r="H39" s="68" t="str">
        <f>IF(OR(H38="",H38="N/A",H38="NC",H38="ND"),"",H37/H38)</f>
        <v/>
      </c>
      <c r="I39" s="60" t="str">
        <f t="shared" si="1"/>
        <v>Nombres attendus !</v>
      </c>
    </row>
    <row r="40" spans="1:9" ht="30" customHeight="1" x14ac:dyDescent="0.25">
      <c r="A40" s="121" t="s">
        <v>79</v>
      </c>
      <c r="B40" s="66" t="s">
        <v>88</v>
      </c>
      <c r="C40" s="53">
        <v>0</v>
      </c>
      <c r="D40" s="54">
        <v>0</v>
      </c>
      <c r="E40" s="53"/>
      <c r="F40" s="54"/>
      <c r="G40" s="53"/>
      <c r="H40" s="54"/>
      <c r="I40" s="60" t="str">
        <f t="shared" si="1"/>
        <v>Encore 4 cellule(s) requise(s)</v>
      </c>
    </row>
    <row r="41" spans="1:9" ht="30" customHeight="1" x14ac:dyDescent="0.25">
      <c r="A41" s="98"/>
      <c r="B41" s="67" t="s">
        <v>90</v>
      </c>
      <c r="C41" s="55">
        <v>0</v>
      </c>
      <c r="D41" s="56">
        <v>0</v>
      </c>
      <c r="E41" s="55"/>
      <c r="F41" s="56"/>
      <c r="G41" s="55"/>
      <c r="H41" s="56"/>
      <c r="I41" s="60" t="str">
        <f t="shared" si="1"/>
        <v>Nombres strictement positifs attendus !</v>
      </c>
    </row>
    <row r="42" spans="1:9" ht="30" customHeight="1" x14ac:dyDescent="0.25">
      <c r="A42" s="99"/>
      <c r="B42" s="67" t="s">
        <v>91</v>
      </c>
      <c r="C42" s="70">
        <v>0</v>
      </c>
      <c r="D42" s="71">
        <v>0</v>
      </c>
      <c r="E42" s="68" t="str">
        <f>IF(OR(E41="",E41="N/A",E41="NC",E41="ND"),"",E40/E41)</f>
        <v/>
      </c>
      <c r="F42" s="68" t="str">
        <f>IF(OR(F41="",F41="N/A",F41="NC",F41="ND"),"",F40/F41)</f>
        <v/>
      </c>
      <c r="G42" s="68" t="str">
        <f>IF(OR(G41="",G41="N/A",G41="NC",G41="ND"),"",G40/G41)</f>
        <v/>
      </c>
      <c r="H42" s="68" t="str">
        <f>IF(OR(H41="",H41="N/A",H41="NC",H41="ND"),"",H40/H41)</f>
        <v/>
      </c>
      <c r="I42" s="60" t="str">
        <f t="shared" si="1"/>
        <v/>
      </c>
    </row>
  </sheetData>
  <mergeCells count="19">
    <mergeCell ref="C1:D1"/>
    <mergeCell ref="E1:F1"/>
    <mergeCell ref="G1:H1"/>
    <mergeCell ref="A3:H3"/>
    <mergeCell ref="A4:A6"/>
    <mergeCell ref="A18:A19"/>
    <mergeCell ref="A20:A22"/>
    <mergeCell ref="A16:A17"/>
    <mergeCell ref="A7:A9"/>
    <mergeCell ref="A10:A12"/>
    <mergeCell ref="A13:A15"/>
    <mergeCell ref="A23:A25"/>
    <mergeCell ref="A33:H33"/>
    <mergeCell ref="A34:A36"/>
    <mergeCell ref="A40:A42"/>
    <mergeCell ref="A26:H26"/>
    <mergeCell ref="A27:A29"/>
    <mergeCell ref="A30:A32"/>
    <mergeCell ref="A37:A39"/>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0"/>
  <sheetViews>
    <sheetView showGridLines="0" topLeftCell="A18" zoomScale="87" zoomScaleNormal="87" workbookViewId="0">
      <selection activeCell="J44" sqref="J44"/>
    </sheetView>
  </sheetViews>
  <sheetFormatPr baseColWidth="10" defaultColWidth="11.42578125" defaultRowHeight="15" x14ac:dyDescent="0.25"/>
  <cols>
    <col min="1" max="1" width="57.7109375" style="64" customWidth="1"/>
    <col min="2" max="2" width="16.7109375" style="64" customWidth="1"/>
    <col min="3" max="3" width="11.42578125" style="64" customWidth="1"/>
    <col min="4" max="4" width="34.140625" style="64" customWidth="1"/>
    <col min="5" max="10" width="11.42578125" style="64" customWidth="1"/>
    <col min="11" max="11" width="11.5703125" style="64" customWidth="1"/>
    <col min="12" max="12" width="11.28515625" style="64" customWidth="1"/>
    <col min="13" max="13" width="12.28515625" style="64" customWidth="1"/>
    <col min="14" max="14" width="14.85546875" style="64" customWidth="1"/>
    <col min="15" max="16" width="11.42578125" style="64" customWidth="1"/>
    <col min="17" max="17" width="31.140625" customWidth="1"/>
  </cols>
  <sheetData>
    <row r="1" spans="1:17" x14ac:dyDescent="0.25">
      <c r="A1" s="2"/>
      <c r="B1" s="2"/>
      <c r="C1" s="118" t="s">
        <v>99</v>
      </c>
      <c r="D1" s="104"/>
      <c r="E1" s="118" t="s">
        <v>100</v>
      </c>
      <c r="F1" s="104"/>
      <c r="G1" s="118" t="s">
        <v>101</v>
      </c>
      <c r="H1" s="104"/>
      <c r="I1" s="118" t="s">
        <v>2</v>
      </c>
      <c r="J1" s="104"/>
      <c r="K1" s="118" t="s">
        <v>102</v>
      </c>
      <c r="L1" s="104"/>
      <c r="M1" s="118" t="s">
        <v>103</v>
      </c>
      <c r="N1" s="104"/>
      <c r="O1" s="125" t="s">
        <v>104</v>
      </c>
      <c r="P1" s="126"/>
    </row>
    <row r="2" spans="1:17" x14ac:dyDescent="0.25">
      <c r="A2" s="2"/>
      <c r="B2" s="2"/>
      <c r="C2" s="5" t="s">
        <v>86</v>
      </c>
      <c r="D2" s="5" t="s">
        <v>87</v>
      </c>
      <c r="E2" s="5" t="s">
        <v>86</v>
      </c>
      <c r="F2" s="5" t="s">
        <v>87</v>
      </c>
      <c r="G2" s="5" t="s">
        <v>86</v>
      </c>
      <c r="H2" s="5" t="s">
        <v>87</v>
      </c>
      <c r="I2" s="5" t="s">
        <v>86</v>
      </c>
      <c r="J2" s="5" t="s">
        <v>87</v>
      </c>
      <c r="K2" s="5" t="s">
        <v>86</v>
      </c>
      <c r="L2" s="5" t="s">
        <v>87</v>
      </c>
      <c r="M2" s="5" t="s">
        <v>86</v>
      </c>
      <c r="N2" s="5" t="s">
        <v>87</v>
      </c>
      <c r="O2" s="5" t="s">
        <v>86</v>
      </c>
      <c r="P2" s="5" t="s">
        <v>87</v>
      </c>
    </row>
    <row r="3" spans="1:17" x14ac:dyDescent="0.25">
      <c r="A3" s="128" t="s">
        <v>33</v>
      </c>
      <c r="B3" s="129"/>
      <c r="C3" s="129"/>
      <c r="D3" s="129"/>
      <c r="E3" s="129"/>
      <c r="F3" s="129"/>
      <c r="G3" s="129"/>
      <c r="H3" s="129"/>
      <c r="I3" s="129"/>
      <c r="J3" s="129"/>
      <c r="K3" s="129"/>
      <c r="L3" s="129"/>
      <c r="M3" s="129"/>
      <c r="N3" s="129"/>
      <c r="O3" s="91"/>
      <c r="P3" s="91"/>
      <c r="Q3" s="61"/>
    </row>
    <row r="4" spans="1:17" ht="15" customHeight="1" x14ac:dyDescent="0.25">
      <c r="A4" s="124" t="s">
        <v>66</v>
      </c>
      <c r="B4" s="6" t="s">
        <v>88</v>
      </c>
      <c r="C4" s="17"/>
      <c r="D4" s="18"/>
      <c r="E4" s="18"/>
      <c r="F4" s="18"/>
      <c r="G4" s="18"/>
      <c r="H4" s="18"/>
      <c r="I4" s="18"/>
      <c r="J4" s="18"/>
      <c r="K4" s="18"/>
      <c r="L4" s="18"/>
      <c r="M4" s="18"/>
      <c r="N4" s="19"/>
      <c r="O4" s="21"/>
      <c r="P4" s="21"/>
      <c r="Q4" s="61"/>
    </row>
    <row r="5" spans="1:17" x14ac:dyDescent="0.25">
      <c r="A5" s="98"/>
      <c r="B5" s="3" t="s">
        <v>90</v>
      </c>
      <c r="C5" s="20"/>
      <c r="D5" s="21"/>
      <c r="E5" s="21"/>
      <c r="F5" s="21"/>
      <c r="G5" s="21"/>
      <c r="H5" s="21"/>
      <c r="I5" s="21"/>
      <c r="J5" s="21"/>
      <c r="K5" s="21"/>
      <c r="L5" s="21"/>
      <c r="M5" s="21"/>
      <c r="N5" s="22"/>
      <c r="O5" s="21"/>
      <c r="P5" s="21"/>
      <c r="Q5" s="61"/>
    </row>
    <row r="6" spans="1:17" x14ac:dyDescent="0.25">
      <c r="A6" s="99"/>
      <c r="B6" s="3" t="s">
        <v>91</v>
      </c>
      <c r="C6" s="20"/>
      <c r="D6" s="21"/>
      <c r="E6" s="21"/>
      <c r="F6" s="21"/>
      <c r="G6" s="21"/>
      <c r="H6" s="21"/>
      <c r="I6" s="21"/>
      <c r="J6" s="21"/>
      <c r="K6" s="21"/>
      <c r="L6" s="21"/>
      <c r="M6" s="21"/>
      <c r="N6" s="22"/>
      <c r="O6" s="21"/>
      <c r="P6" s="21"/>
      <c r="Q6" s="61"/>
    </row>
    <row r="7" spans="1:17" ht="15" customHeight="1" x14ac:dyDescent="0.25">
      <c r="A7" s="127" t="s">
        <v>67</v>
      </c>
      <c r="B7" s="6" t="s">
        <v>88</v>
      </c>
      <c r="C7" s="20"/>
      <c r="D7" s="21"/>
      <c r="E7" s="21"/>
      <c r="F7" s="21"/>
      <c r="G7" s="21"/>
      <c r="H7" s="21"/>
      <c r="I7" s="21"/>
      <c r="J7" s="21"/>
      <c r="K7" s="21"/>
      <c r="L7" s="21"/>
      <c r="M7" s="21"/>
      <c r="N7" s="22"/>
      <c r="O7" s="21"/>
      <c r="P7" s="21"/>
      <c r="Q7" s="61"/>
    </row>
    <row r="8" spans="1:17" x14ac:dyDescent="0.25">
      <c r="A8" s="98"/>
      <c r="B8" s="3" t="s">
        <v>90</v>
      </c>
      <c r="C8" s="20"/>
      <c r="D8" s="21"/>
      <c r="E8" s="21"/>
      <c r="F8" s="21"/>
      <c r="G8" s="21"/>
      <c r="H8" s="21"/>
      <c r="I8" s="21"/>
      <c r="J8" s="21"/>
      <c r="K8" s="21"/>
      <c r="L8" s="21"/>
      <c r="M8" s="21"/>
      <c r="N8" s="22"/>
      <c r="O8" s="21"/>
      <c r="P8" s="21"/>
      <c r="Q8" s="61"/>
    </row>
    <row r="9" spans="1:17" x14ac:dyDescent="0.25">
      <c r="A9" s="99"/>
      <c r="B9" s="3" t="s">
        <v>91</v>
      </c>
      <c r="C9" s="23"/>
      <c r="D9" s="24"/>
      <c r="E9" s="24"/>
      <c r="F9" s="24"/>
      <c r="G9" s="24"/>
      <c r="H9" s="24"/>
      <c r="I9" s="24"/>
      <c r="J9" s="24"/>
      <c r="K9" s="24"/>
      <c r="L9" s="24"/>
      <c r="M9" s="24"/>
      <c r="N9" s="25"/>
      <c r="O9" s="21"/>
      <c r="P9" s="21"/>
      <c r="Q9" s="61"/>
    </row>
    <row r="10" spans="1:17" ht="15" customHeight="1" x14ac:dyDescent="0.25">
      <c r="A10" s="127" t="s">
        <v>68</v>
      </c>
      <c r="B10" s="6" t="s">
        <v>88</v>
      </c>
      <c r="C10" s="53"/>
      <c r="D10" s="54"/>
      <c r="E10" s="53"/>
      <c r="F10" s="54"/>
      <c r="G10" s="53"/>
      <c r="H10" s="54"/>
      <c r="I10" s="53"/>
      <c r="J10" s="54"/>
      <c r="K10" s="53"/>
      <c r="L10" s="54"/>
      <c r="M10" s="53"/>
      <c r="N10" s="54"/>
      <c r="O10" s="54"/>
      <c r="P10" s="54"/>
      <c r="Q10" s="79" t="str">
        <f>_xlfn.IFS(
  OR(B10="Taux",B10=""), "",
  NOT(AND(
    OR(ISBLANK(C10),ISNUMBER(C10)),
    OR(ISBLANK(D10),ISNUMBER(D10)),
    OR(ISBLANK(E10),ISNUMBER(E10)),
    OR(ISBLANK(F10),ISNUMBER(F10)),
    OR(ISBLANK(G10),ISNUMBER(G10)),
    OR(ISBLANK(H10),ISNUMBER(H10)),
    IF(I$1="",TRUE,OR(ISBLANK(I10),ISNUMBER(I10))),
    IF(I$1="",TRUE,OR(ISBLANK(J10),ISNUMBER(J10))),
    IF(M$1="",TRUE,OR(ISBLANK(M10),ISNUMBER(M10))),
    IF(M$1="",TRUE,OR(ISBLANK(N10),ISNUMBER(N10)))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IF(M$1="",TRUE,OR(ISBLANK(M10),M10=ROUND(M10,0))),
      IF(M$1="",TRUE,OR(ISBLANK(N10),N10=ROUND(N10,0)))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IF(M$1="",TRUE,OR(ISBLANK(M10),M10=ROUND(M10,4))),
    IF(M$1="",TRUE,OR(ISBLANK(N10),N10=ROUND(N10,4)))
  ))),
  "Précision supérieure à 2 décimales",
  IF(I$1="",MIN(C10:H10),IF(M$1="",MIN(C10:J10),MIN(C10:N10)))&lt;0, "Nombres positifs attendus !",
  AND(B10="Dénominateur",
  NOT(AND(
    OR(ISBLANK(C10),C10&gt;0),
    OR(ISBLANK(D10),D10&gt;0),
    OR(ISBLANK(E10),E10&gt;0),
    OR(ISBLANK(F10),F10&gt;0),
    OR(ISBLANK(G10),G10&gt;0),
    OR(ISBLANK(H10),H10&gt;0),
    IF(I$1="",TRUE,OR(ISBLANK(I10),I10&gt;0)),
    IF(I$1="",TRUE,OR(ISBLANK(J10),J10&gt;0)),
    IF(M$1="",TRUE,OR(ISBLANK(M10),M10&gt;0)),
    IF(M$1="",TRUE,OR(ISBLANK(N10),N10&gt;0))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IF(M$1="",TRUE,OR(ISBLANK(M9),ISBLANK(M10),M10&gt;=M9)),
    IF(M$1="",TRUE,OR(ISBLANK(N9),ISBLANK(N10),N10&gt;=N9))
  )),FALSE),
  "Numérateur supérieur à ce dénominateur !",
  LEFT( IF(B10="Dénominateur",A9,A10),12) = "(Facultatif)","",
  IF(I$1="",COUNTBLANK(C10:H10),COUNTBLANK(C10:J10))&gt;0,
  _xlfn.CONCAT("Encore ",IF(I$1="",COUNTBLANK(C10:H10),COUNTBLANK(C10:J10)), " cellule(s) requise(s)"),
  TRUE,""
)</f>
        <v/>
      </c>
    </row>
    <row r="11" spans="1:17" x14ac:dyDescent="0.25">
      <c r="A11" s="98"/>
      <c r="B11" s="3" t="s">
        <v>90</v>
      </c>
      <c r="C11" s="55"/>
      <c r="D11" s="56"/>
      <c r="E11" s="55"/>
      <c r="F11" s="56"/>
      <c r="G11" s="55"/>
      <c r="H11" s="56"/>
      <c r="I11" s="55"/>
      <c r="J11" s="56"/>
      <c r="K11" s="55"/>
      <c r="L11" s="56"/>
      <c r="M11" s="55"/>
      <c r="N11" s="56"/>
      <c r="O11" s="54"/>
      <c r="P11" s="54"/>
      <c r="Q11" s="79" t="str">
        <f t="shared" ref="Q11:Q40" si="0">_xlfn.IFS(
OR(B11="Taux",B11=""), "",
NOT(AND(
OR(ISBLANK(C11),ISNUMBER(C11)),
OR(ISBLANK(D11),ISNUMBER(D11)),
OR(ISBLANK(E11),ISNUMBER(E11)),
OR(ISBLANK(F11),ISNUMBER(F11)),
OR(ISBLANK(G11),ISNUMBER(G11)),
OR(ISBLANK(H11),ISNUMBER(H11)),
IF(I$1="",TRUE,OR(ISBLANK(I11),ISNUMBER(I11))),
IF(I$1="",TRUE,OR(ISBLANK(J11),ISNUMBER(J11))),
IF(M$1="",TRUE,OR(ISBLANK(M11),ISNUMBER(M11))),
IF(M$1="",TRUE,OR(ISBLANK(N11),ISNUMBER(N11)))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IF(M$1="",TRUE,OR(ISBLANK(M11),M11=ROUND(M11,0))),
IF(M$1="",TRUE,OR(ISBLANK(N11),N11=ROUND(N11,0)))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IF(M$1="",TRUE,OR(ISBLANK(M11),M11=ROUND(M11,4))),
IF(M$1="",TRUE,OR(ISBLANK(N11),N11=ROUND(N11,4)))
))),
"Précision supérieure à 2 décimales",
IF(I$1="",MIN(C11:H11),IF(M$1="",MIN(C11:J11),MIN(C11:N11)))&lt;0, "Nombres positifs attendus !",
AND(B11="Dénominateur",
NOT(AND(
OR(ISBLANK(C11),C11&gt;0),
OR(ISBLANK(D11),D11&gt;0),
OR(ISBLANK(E11),E11&gt;0),
OR(ISBLANK(F11),F11&gt;0),
OR(ISBLANK(G11),G11&gt;0),
OR(ISBLANK(H11),H11&gt;0),
IF(I$1="",TRUE,OR(ISBLANK(I11),I11&gt;0)),
IF(I$1="",TRUE,OR(ISBLANK(J11),J11&gt;0)),
IF(M$1="",TRUE,OR(ISBLANK(M11),M11&gt;0)),
IF(M$1="",TRUE,OR(ISBLANK(N11),N11&gt;0))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IF(M$1="",TRUE,OR(ISBLANK(M10),ISBLANK(M11),M11&gt;=M10)),
IF(M$1="",TRUE,OR(ISBLANK(N10),ISBLANK(N11),N11&gt;=N10))
)),FALSE),
"Numérateur supérieur à ce dénominateur !",
LEFT( IF(B11="Dénominateur",A10,A11),12) = "(Facultatif)","",
IF(I$1="",COUNTBLANK(C11:H11),COUNTBLANK(C11:J11))&gt;0,
_xlfn.CONCAT("Encore ",IF(I$1="",COUNTBLANK(C11:H11),COUNTBLANK(C11:J11)), " cellule(s) requise(s)"),
TRUE,""
)</f>
        <v/>
      </c>
    </row>
    <row r="12" spans="1:17" x14ac:dyDescent="0.25">
      <c r="A12" s="99"/>
      <c r="B12" s="3" t="s">
        <v>91</v>
      </c>
      <c r="C12" s="81" t="str">
        <f t="shared" ref="C12:N12" si="1">IF(OR(C11="",C11="N/A",C11="NC",C11="ND"),"",C10/C11)</f>
        <v/>
      </c>
      <c r="D12" s="81" t="str">
        <f t="shared" si="1"/>
        <v/>
      </c>
      <c r="E12" s="81" t="str">
        <f t="shared" si="1"/>
        <v/>
      </c>
      <c r="F12" s="81" t="str">
        <f t="shared" si="1"/>
        <v/>
      </c>
      <c r="G12" s="81" t="str">
        <f t="shared" si="1"/>
        <v/>
      </c>
      <c r="H12" s="81" t="str">
        <f t="shared" si="1"/>
        <v/>
      </c>
      <c r="I12" s="81" t="str">
        <f t="shared" si="1"/>
        <v/>
      </c>
      <c r="J12" s="81" t="str">
        <f t="shared" si="1"/>
        <v/>
      </c>
      <c r="K12" s="81" t="str">
        <f t="shared" si="1"/>
        <v/>
      </c>
      <c r="L12" s="81" t="str">
        <f t="shared" si="1"/>
        <v/>
      </c>
      <c r="M12" s="81" t="str">
        <f t="shared" si="1"/>
        <v/>
      </c>
      <c r="N12" s="81" t="str">
        <f t="shared" si="1"/>
        <v/>
      </c>
      <c r="O12" s="92"/>
      <c r="P12" s="92"/>
      <c r="Q12" s="79" t="str">
        <f t="shared" si="0"/>
        <v/>
      </c>
    </row>
    <row r="13" spans="1:17" ht="30" customHeight="1" x14ac:dyDescent="0.25">
      <c r="A13" s="120" t="s">
        <v>69</v>
      </c>
      <c r="B13" s="6" t="s">
        <v>88</v>
      </c>
      <c r="C13" s="53"/>
      <c r="D13" s="75">
        <v>1</v>
      </c>
      <c r="E13" s="53"/>
      <c r="F13" s="75">
        <v>8</v>
      </c>
      <c r="G13" s="53"/>
      <c r="H13" s="75">
        <v>1</v>
      </c>
      <c r="I13" s="53"/>
      <c r="J13" s="75">
        <v>34</v>
      </c>
      <c r="K13" s="53"/>
      <c r="L13" s="75">
        <v>0</v>
      </c>
      <c r="M13" s="53"/>
      <c r="N13" s="75">
        <v>0</v>
      </c>
      <c r="O13" s="75"/>
      <c r="P13" s="75">
        <v>0</v>
      </c>
      <c r="Q13" s="79" t="str">
        <f t="shared" si="0"/>
        <v>Encore 4 cellule(s) requise(s)</v>
      </c>
    </row>
    <row r="14" spans="1:17" ht="30" customHeight="1" x14ac:dyDescent="0.25">
      <c r="A14" s="98"/>
      <c r="B14" s="3" t="s">
        <v>90</v>
      </c>
      <c r="C14" s="55"/>
      <c r="D14" s="75">
        <v>3409</v>
      </c>
      <c r="E14" s="55"/>
      <c r="F14" s="75">
        <v>3835</v>
      </c>
      <c r="G14" s="55"/>
      <c r="H14" s="75">
        <v>2172</v>
      </c>
      <c r="I14" s="55"/>
      <c r="J14" s="75">
        <v>3418</v>
      </c>
      <c r="K14" s="55"/>
      <c r="L14" s="75">
        <v>0</v>
      </c>
      <c r="M14" s="55"/>
      <c r="N14" s="75">
        <v>0</v>
      </c>
      <c r="O14" s="75"/>
      <c r="P14" s="75">
        <v>0</v>
      </c>
      <c r="Q14" s="79" t="str">
        <f t="shared" si="0"/>
        <v>Nombres strictement positifs attendus !</v>
      </c>
    </row>
    <row r="15" spans="1:17" ht="30" customHeight="1" x14ac:dyDescent="0.25">
      <c r="A15" s="99"/>
      <c r="B15" s="3" t="s">
        <v>91</v>
      </c>
      <c r="C15" s="81" t="str">
        <f>IF(OR(C14="",C14="N/A",C14="NC",C14="ND"),"",C13/C14)</f>
        <v/>
      </c>
      <c r="D15" s="75">
        <v>2.9999999999999997E-4</v>
      </c>
      <c r="E15" s="81" t="str">
        <f>IF(OR(E14="",E14="N/A",E14="NC",E14="ND"),"",E13/E14)</f>
        <v/>
      </c>
      <c r="F15" s="75">
        <v>2.0999999999999999E-3</v>
      </c>
      <c r="G15" s="81" t="str">
        <f>IF(OR(G14="",G14="N/A",G14="NC",G14="ND"),"",G13/G14)</f>
        <v/>
      </c>
      <c r="H15" s="75">
        <v>5.0000000000000001E-4</v>
      </c>
      <c r="I15" s="81" t="str">
        <f>IF(OR(I14="",I14="N/A",I14="NC",I14="ND"),"",I13/I14)</f>
        <v/>
      </c>
      <c r="J15" s="75">
        <v>9.9000000000000008E-3</v>
      </c>
      <c r="K15" s="81" t="str">
        <f>IF(OR(K14="",K14="N/A",K14="NC",K14="ND"),"",K13/K14)</f>
        <v/>
      </c>
      <c r="L15" s="75">
        <v>0</v>
      </c>
      <c r="M15" s="81" t="str">
        <f>IF(OR(M14="",M14="N/A",M14="NC",M14="ND"),"",M13/M14)</f>
        <v/>
      </c>
      <c r="N15" s="75">
        <v>0</v>
      </c>
      <c r="O15" s="75"/>
      <c r="P15" s="75">
        <v>0</v>
      </c>
      <c r="Q15" s="79" t="str">
        <f t="shared" si="0"/>
        <v/>
      </c>
    </row>
    <row r="16" spans="1:17" ht="15" customHeight="1" x14ac:dyDescent="0.25">
      <c r="A16" s="120" t="s">
        <v>70</v>
      </c>
      <c r="B16" s="3" t="s">
        <v>96</v>
      </c>
      <c r="C16" s="74"/>
      <c r="D16" s="75">
        <v>11</v>
      </c>
      <c r="E16" s="74"/>
      <c r="F16" s="75">
        <v>19</v>
      </c>
      <c r="G16" s="74"/>
      <c r="H16" s="75">
        <v>7</v>
      </c>
      <c r="I16" s="74"/>
      <c r="J16" s="75">
        <v>10</v>
      </c>
      <c r="K16" s="74"/>
      <c r="L16" s="75">
        <v>0</v>
      </c>
      <c r="M16" s="74"/>
      <c r="N16" s="75">
        <v>0</v>
      </c>
      <c r="O16" s="75"/>
      <c r="P16" s="75">
        <v>0</v>
      </c>
      <c r="Q16" s="79" t="str">
        <f t="shared" si="0"/>
        <v>Encore 4 cellule(s) requise(s)</v>
      </c>
    </row>
    <row r="17" spans="1:17" ht="15" customHeight="1" x14ac:dyDescent="0.25">
      <c r="A17" s="99"/>
      <c r="B17" s="3" t="s">
        <v>94</v>
      </c>
      <c r="C17" s="76"/>
      <c r="D17" s="75">
        <v>47</v>
      </c>
      <c r="E17" s="76"/>
      <c r="F17" s="75">
        <v>425.85</v>
      </c>
      <c r="G17" s="76"/>
      <c r="H17" s="75">
        <v>60.5</v>
      </c>
      <c r="I17" s="76"/>
      <c r="J17" s="75">
        <v>36</v>
      </c>
      <c r="K17" s="76"/>
      <c r="L17" s="75">
        <v>0</v>
      </c>
      <c r="M17" s="76"/>
      <c r="N17" s="75">
        <v>0</v>
      </c>
      <c r="O17" s="75"/>
      <c r="P17" s="75">
        <v>0</v>
      </c>
      <c r="Q17" s="79" t="str">
        <f t="shared" si="0"/>
        <v>Encore 4 cellule(s) requise(s)</v>
      </c>
    </row>
    <row r="18" spans="1:17" ht="15" customHeight="1" x14ac:dyDescent="0.25">
      <c r="A18" s="120" t="s">
        <v>71</v>
      </c>
      <c r="B18" s="3" t="s">
        <v>96</v>
      </c>
      <c r="C18" s="74"/>
      <c r="D18" s="75">
        <v>0</v>
      </c>
      <c r="E18" s="74"/>
      <c r="F18" s="75">
        <v>0</v>
      </c>
      <c r="G18" s="74"/>
      <c r="H18" s="75">
        <v>0</v>
      </c>
      <c r="I18" s="74"/>
      <c r="J18" s="75">
        <v>0</v>
      </c>
      <c r="K18" s="74"/>
      <c r="L18" s="75">
        <v>0</v>
      </c>
      <c r="M18" s="74"/>
      <c r="N18" s="75">
        <v>0</v>
      </c>
      <c r="O18" s="75"/>
      <c r="P18" s="75">
        <v>0</v>
      </c>
      <c r="Q18" s="79" t="str">
        <f t="shared" si="0"/>
        <v>Encore 4 cellule(s) requise(s)</v>
      </c>
    </row>
    <row r="19" spans="1:17" ht="15" customHeight="1" x14ac:dyDescent="0.25">
      <c r="A19" s="99"/>
      <c r="B19" s="3" t="s">
        <v>94</v>
      </c>
      <c r="C19" s="76"/>
      <c r="D19" s="75">
        <v>25</v>
      </c>
      <c r="E19" s="76"/>
      <c r="F19" s="75">
        <v>23</v>
      </c>
      <c r="G19" s="76"/>
      <c r="H19" s="75">
        <v>23</v>
      </c>
      <c r="I19" s="76"/>
      <c r="J19" s="75">
        <v>0</v>
      </c>
      <c r="K19" s="76"/>
      <c r="L19" s="75">
        <v>0</v>
      </c>
      <c r="M19" s="76"/>
      <c r="N19" s="75">
        <v>0</v>
      </c>
      <c r="O19" s="75"/>
      <c r="P19" s="75">
        <v>0</v>
      </c>
      <c r="Q19" s="79" t="str">
        <f t="shared" si="0"/>
        <v>Encore 4 cellule(s) requise(s)</v>
      </c>
    </row>
    <row r="20" spans="1:17" ht="15" customHeight="1" x14ac:dyDescent="0.25">
      <c r="A20" s="120" t="s">
        <v>105</v>
      </c>
      <c r="B20" s="3" t="s">
        <v>88</v>
      </c>
      <c r="C20" s="17"/>
      <c r="D20" s="18"/>
      <c r="E20" s="18"/>
      <c r="F20" s="18"/>
      <c r="G20" s="18"/>
      <c r="H20" s="18"/>
      <c r="I20" s="18"/>
      <c r="J20" s="18"/>
      <c r="K20" s="18"/>
      <c r="L20" s="18"/>
      <c r="M20" s="18"/>
      <c r="N20" s="19"/>
      <c r="O20" s="21"/>
      <c r="P20" s="21"/>
      <c r="Q20" s="79" t="str">
        <f t="shared" si="0"/>
        <v>Encore 8 cellule(s) requise(s)</v>
      </c>
    </row>
    <row r="21" spans="1:17" x14ac:dyDescent="0.25">
      <c r="A21" s="98"/>
      <c r="B21" s="3" t="s">
        <v>90</v>
      </c>
      <c r="C21" s="20"/>
      <c r="D21" s="21"/>
      <c r="E21" s="21"/>
      <c r="F21" s="21"/>
      <c r="G21" s="21"/>
      <c r="H21" s="21"/>
      <c r="I21" s="21"/>
      <c r="J21" s="21"/>
      <c r="K21" s="21"/>
      <c r="L21" s="21"/>
      <c r="M21" s="21"/>
      <c r="N21" s="22"/>
      <c r="O21" s="21"/>
      <c r="P21" s="21"/>
      <c r="Q21" s="79" t="str">
        <f t="shared" si="0"/>
        <v>Encore 8 cellule(s) requise(s)</v>
      </c>
    </row>
    <row r="22" spans="1:17" x14ac:dyDescent="0.25">
      <c r="A22" s="99"/>
      <c r="B22" s="3" t="s">
        <v>91</v>
      </c>
      <c r="C22" s="20"/>
      <c r="D22" s="21"/>
      <c r="E22" s="21"/>
      <c r="F22" s="21"/>
      <c r="G22" s="21"/>
      <c r="H22" s="21"/>
      <c r="I22" s="21"/>
      <c r="J22" s="21"/>
      <c r="K22" s="21"/>
      <c r="L22" s="21"/>
      <c r="M22" s="21"/>
      <c r="N22" s="22"/>
      <c r="O22" s="21"/>
      <c r="P22" s="21"/>
      <c r="Q22" s="79" t="str">
        <f t="shared" si="0"/>
        <v/>
      </c>
    </row>
    <row r="23" spans="1:17" x14ac:dyDescent="0.25">
      <c r="A23" s="120" t="s">
        <v>106</v>
      </c>
      <c r="B23" s="3" t="s">
        <v>88</v>
      </c>
      <c r="C23" s="20"/>
      <c r="D23" s="21"/>
      <c r="E23" s="21"/>
      <c r="F23" s="21"/>
      <c r="G23" s="21"/>
      <c r="H23" s="21"/>
      <c r="I23" s="21"/>
      <c r="J23" s="21"/>
      <c r="K23" s="21"/>
      <c r="L23" s="21"/>
      <c r="M23" s="21"/>
      <c r="N23" s="22"/>
      <c r="O23" s="21"/>
      <c r="P23" s="21"/>
      <c r="Q23" s="79" t="str">
        <f t="shared" si="0"/>
        <v>Encore 8 cellule(s) requise(s)</v>
      </c>
    </row>
    <row r="24" spans="1:17" x14ac:dyDescent="0.25">
      <c r="A24" s="98"/>
      <c r="B24" s="3" t="s">
        <v>90</v>
      </c>
      <c r="C24" s="20"/>
      <c r="D24" s="21"/>
      <c r="E24" s="21"/>
      <c r="F24" s="21"/>
      <c r="G24" s="21"/>
      <c r="H24" s="21"/>
      <c r="I24" s="21"/>
      <c r="J24" s="21"/>
      <c r="K24" s="21"/>
      <c r="L24" s="21"/>
      <c r="M24" s="21"/>
      <c r="N24" s="22"/>
      <c r="O24" s="21"/>
      <c r="P24" s="21"/>
      <c r="Q24" s="79" t="str">
        <f t="shared" si="0"/>
        <v>Encore 8 cellule(s) requise(s)</v>
      </c>
    </row>
    <row r="25" spans="1:17" x14ac:dyDescent="0.25">
      <c r="A25" s="99"/>
      <c r="B25" s="3" t="s">
        <v>91</v>
      </c>
      <c r="C25" s="23"/>
      <c r="D25" s="24"/>
      <c r="E25" s="24"/>
      <c r="F25" s="24"/>
      <c r="G25" s="24"/>
      <c r="H25" s="24"/>
      <c r="I25" s="24"/>
      <c r="J25" s="24"/>
      <c r="K25" s="24"/>
      <c r="L25" s="24"/>
      <c r="M25" s="24"/>
      <c r="N25" s="25"/>
      <c r="O25" s="21"/>
      <c r="P25" s="21"/>
      <c r="Q25" s="79" t="str">
        <f t="shared" si="0"/>
        <v/>
      </c>
    </row>
    <row r="26" spans="1:17" x14ac:dyDescent="0.25">
      <c r="A26" s="130" t="s">
        <v>74</v>
      </c>
      <c r="B26" s="95"/>
      <c r="C26" s="95"/>
      <c r="D26" s="95"/>
      <c r="E26" s="95"/>
      <c r="F26" s="95"/>
      <c r="G26" s="95"/>
      <c r="H26" s="95"/>
      <c r="I26" s="95"/>
      <c r="J26" s="95"/>
      <c r="K26" s="95"/>
      <c r="L26" s="95"/>
      <c r="M26" s="95"/>
      <c r="N26" s="95"/>
      <c r="O26" s="91"/>
      <c r="P26" s="91"/>
      <c r="Q26" s="79" t="str">
        <f t="shared" si="0"/>
        <v/>
      </c>
    </row>
    <row r="27" spans="1:17" ht="15" customHeight="1" x14ac:dyDescent="0.25">
      <c r="A27" s="124" t="s">
        <v>75</v>
      </c>
      <c r="B27" s="6" t="s">
        <v>88</v>
      </c>
      <c r="C27" s="17"/>
      <c r="D27" s="18"/>
      <c r="E27" s="18"/>
      <c r="F27" s="18"/>
      <c r="G27" s="18"/>
      <c r="H27" s="18"/>
      <c r="I27" s="18"/>
      <c r="J27" s="18"/>
      <c r="K27" s="18"/>
      <c r="L27" s="18"/>
      <c r="M27" s="18"/>
      <c r="N27" s="19"/>
      <c r="O27" s="21"/>
      <c r="P27" s="21"/>
      <c r="Q27" s="79" t="str">
        <f t="shared" si="0"/>
        <v>Encore 8 cellule(s) requise(s)</v>
      </c>
    </row>
    <row r="28" spans="1:17" x14ac:dyDescent="0.25">
      <c r="A28" s="98"/>
      <c r="B28" s="3" t="s">
        <v>90</v>
      </c>
      <c r="C28" s="20"/>
      <c r="D28" s="21"/>
      <c r="E28" s="21"/>
      <c r="F28" s="21"/>
      <c r="G28" s="21"/>
      <c r="H28" s="21"/>
      <c r="I28" s="21"/>
      <c r="J28" s="21"/>
      <c r="K28" s="21"/>
      <c r="L28" s="21"/>
      <c r="M28" s="21"/>
      <c r="N28" s="22"/>
      <c r="O28" s="21"/>
      <c r="P28" s="21"/>
      <c r="Q28" s="79" t="str">
        <f t="shared" si="0"/>
        <v>Encore 8 cellule(s) requise(s)</v>
      </c>
    </row>
    <row r="29" spans="1:17" x14ac:dyDescent="0.25">
      <c r="A29" s="99"/>
      <c r="B29" s="3" t="s">
        <v>91</v>
      </c>
      <c r="C29" s="20"/>
      <c r="D29" s="21"/>
      <c r="E29" s="21"/>
      <c r="F29" s="21"/>
      <c r="G29" s="21"/>
      <c r="H29" s="21"/>
      <c r="I29" s="21"/>
      <c r="J29" s="21"/>
      <c r="K29" s="21"/>
      <c r="L29" s="21"/>
      <c r="M29" s="21"/>
      <c r="N29" s="22"/>
      <c r="O29" s="21"/>
      <c r="P29" s="21"/>
      <c r="Q29" s="79" t="str">
        <f t="shared" si="0"/>
        <v/>
      </c>
    </row>
    <row r="30" spans="1:17" ht="15" customHeight="1" x14ac:dyDescent="0.25">
      <c r="A30" s="120" t="s">
        <v>76</v>
      </c>
      <c r="B30" s="6" t="s">
        <v>88</v>
      </c>
      <c r="C30" s="20"/>
      <c r="D30" s="21"/>
      <c r="E30" s="21"/>
      <c r="F30" s="21"/>
      <c r="G30" s="21"/>
      <c r="H30" s="21"/>
      <c r="I30" s="21"/>
      <c r="J30" s="21"/>
      <c r="K30" s="21"/>
      <c r="L30" s="21"/>
      <c r="M30" s="21"/>
      <c r="N30" s="22"/>
      <c r="O30" s="21"/>
      <c r="P30" s="21"/>
      <c r="Q30" s="79" t="str">
        <f t="shared" si="0"/>
        <v>Encore 8 cellule(s) requise(s)</v>
      </c>
    </row>
    <row r="31" spans="1:17" x14ac:dyDescent="0.25">
      <c r="A31" s="98"/>
      <c r="B31" s="3" t="s">
        <v>90</v>
      </c>
      <c r="C31" s="20"/>
      <c r="D31" s="21"/>
      <c r="E31" s="21"/>
      <c r="F31" s="21"/>
      <c r="G31" s="21"/>
      <c r="H31" s="21"/>
      <c r="I31" s="21"/>
      <c r="J31" s="21"/>
      <c r="K31" s="21"/>
      <c r="L31" s="21"/>
      <c r="M31" s="21"/>
      <c r="N31" s="22"/>
      <c r="O31" s="21"/>
      <c r="P31" s="21"/>
      <c r="Q31" s="79" t="str">
        <f t="shared" si="0"/>
        <v>Encore 8 cellule(s) requise(s)</v>
      </c>
    </row>
    <row r="32" spans="1:17" x14ac:dyDescent="0.25">
      <c r="A32" s="99"/>
      <c r="B32" s="3" t="s">
        <v>91</v>
      </c>
      <c r="C32" s="23"/>
      <c r="D32" s="24"/>
      <c r="E32" s="24"/>
      <c r="F32" s="24"/>
      <c r="G32" s="24"/>
      <c r="H32" s="24"/>
      <c r="I32" s="24"/>
      <c r="J32" s="24"/>
      <c r="K32" s="24"/>
      <c r="L32" s="24"/>
      <c r="M32" s="24"/>
      <c r="N32" s="25"/>
      <c r="O32" s="21"/>
      <c r="P32" s="21"/>
      <c r="Q32" s="79" t="str">
        <f t="shared" si="0"/>
        <v/>
      </c>
    </row>
    <row r="33" spans="1:17" x14ac:dyDescent="0.25">
      <c r="A33" s="130" t="s">
        <v>47</v>
      </c>
      <c r="B33" s="95"/>
      <c r="C33" s="95"/>
      <c r="D33" s="95"/>
      <c r="E33" s="95"/>
      <c r="F33" s="95"/>
      <c r="G33" s="95"/>
      <c r="H33" s="95"/>
      <c r="I33" s="95"/>
      <c r="J33" s="95"/>
      <c r="K33" s="95"/>
      <c r="L33" s="95"/>
      <c r="M33" s="95"/>
      <c r="N33" s="95"/>
      <c r="O33" s="91"/>
      <c r="P33" s="91"/>
      <c r="Q33" s="79" t="str">
        <f t="shared" si="0"/>
        <v/>
      </c>
    </row>
    <row r="34" spans="1:17" ht="45" customHeight="1" x14ac:dyDescent="0.25">
      <c r="A34" s="124" t="s">
        <v>77</v>
      </c>
      <c r="B34" s="6" t="s">
        <v>88</v>
      </c>
      <c r="C34" s="53">
        <v>109</v>
      </c>
      <c r="D34" s="54">
        <v>117</v>
      </c>
      <c r="E34" s="53">
        <v>114</v>
      </c>
      <c r="F34" s="54">
        <v>137</v>
      </c>
      <c r="G34" s="53">
        <v>86</v>
      </c>
      <c r="H34" s="54">
        <v>95</v>
      </c>
      <c r="I34" s="53">
        <v>103</v>
      </c>
      <c r="J34" s="54">
        <v>107</v>
      </c>
      <c r="K34" s="53">
        <v>0</v>
      </c>
      <c r="L34" s="54">
        <v>0</v>
      </c>
      <c r="M34" s="53">
        <v>0</v>
      </c>
      <c r="N34" s="54">
        <v>0</v>
      </c>
      <c r="O34" s="53">
        <v>0</v>
      </c>
      <c r="P34" s="54">
        <v>0</v>
      </c>
      <c r="Q34" s="79" t="str">
        <f t="shared" si="0"/>
        <v/>
      </c>
    </row>
    <row r="35" spans="1:17" ht="45" customHeight="1" x14ac:dyDescent="0.25">
      <c r="A35" s="98"/>
      <c r="B35" s="3" t="s">
        <v>90</v>
      </c>
      <c r="C35" s="55">
        <v>374</v>
      </c>
      <c r="D35" s="56">
        <v>386</v>
      </c>
      <c r="E35" s="55">
        <v>387</v>
      </c>
      <c r="F35" s="56">
        <v>412</v>
      </c>
      <c r="G35" s="55">
        <v>293</v>
      </c>
      <c r="H35" s="56">
        <v>308</v>
      </c>
      <c r="I35" s="55">
        <v>707</v>
      </c>
      <c r="J35" s="56">
        <v>715</v>
      </c>
      <c r="K35" s="55">
        <v>0</v>
      </c>
      <c r="L35" s="56">
        <v>0</v>
      </c>
      <c r="M35" s="55">
        <v>0</v>
      </c>
      <c r="N35" s="56">
        <v>0</v>
      </c>
      <c r="O35" s="55">
        <v>0</v>
      </c>
      <c r="P35" s="56">
        <v>0</v>
      </c>
      <c r="Q35" s="79" t="str">
        <f t="shared" si="0"/>
        <v>Nombres strictement positifs attendus !</v>
      </c>
    </row>
    <row r="36" spans="1:17" ht="45" customHeight="1" x14ac:dyDescent="0.25">
      <c r="A36" s="99"/>
      <c r="B36" s="3" t="s">
        <v>91</v>
      </c>
      <c r="C36" s="68">
        <v>0.29139999999999999</v>
      </c>
      <c r="D36" s="68">
        <v>0.30309999999999998</v>
      </c>
      <c r="E36" s="68">
        <v>0.29459999999999997</v>
      </c>
      <c r="F36" s="68">
        <v>0.33250000000000002</v>
      </c>
      <c r="G36" s="68">
        <v>0.29349999999999998</v>
      </c>
      <c r="H36" s="68">
        <v>0.30840000000000001</v>
      </c>
      <c r="I36" s="68">
        <v>0.1457</v>
      </c>
      <c r="J36" s="68">
        <v>0.1497</v>
      </c>
      <c r="K36" s="68">
        <v>0</v>
      </c>
      <c r="L36" s="68">
        <v>0</v>
      </c>
      <c r="M36" s="68">
        <v>0</v>
      </c>
      <c r="N36" s="68">
        <v>0</v>
      </c>
      <c r="O36" s="68">
        <v>0</v>
      </c>
      <c r="P36" s="68">
        <v>0</v>
      </c>
      <c r="Q36" s="79" t="str">
        <f t="shared" si="0"/>
        <v/>
      </c>
    </row>
    <row r="37" spans="1:17" x14ac:dyDescent="0.25">
      <c r="A37" s="62" t="s">
        <v>107</v>
      </c>
      <c r="B37" s="6" t="s">
        <v>108</v>
      </c>
      <c r="C37" s="17"/>
      <c r="D37" s="18"/>
      <c r="E37" s="18"/>
      <c r="F37" s="18"/>
      <c r="G37" s="18"/>
      <c r="H37" s="18"/>
      <c r="I37" s="18"/>
      <c r="J37" s="18"/>
      <c r="K37" s="18"/>
      <c r="L37" s="18"/>
      <c r="M37" s="18"/>
      <c r="N37" s="19"/>
      <c r="O37" s="21"/>
      <c r="P37" s="21"/>
      <c r="Q37" s="79" t="str">
        <f t="shared" si="0"/>
        <v>Encore 8 cellule(s) requise(s)</v>
      </c>
    </row>
    <row r="38" spans="1:17" ht="15" customHeight="1" x14ac:dyDescent="0.25">
      <c r="A38" s="120" t="s">
        <v>79</v>
      </c>
      <c r="B38" s="6" t="s">
        <v>88</v>
      </c>
      <c r="C38" s="20"/>
      <c r="D38" s="21"/>
      <c r="E38" s="21"/>
      <c r="F38" s="21"/>
      <c r="G38" s="21"/>
      <c r="H38" s="21"/>
      <c r="I38" s="21"/>
      <c r="J38" s="21"/>
      <c r="K38" s="21"/>
      <c r="L38" s="21"/>
      <c r="M38" s="21"/>
      <c r="N38" s="22"/>
      <c r="O38" s="21"/>
      <c r="P38" s="21"/>
      <c r="Q38" s="79" t="str">
        <f t="shared" si="0"/>
        <v>Encore 8 cellule(s) requise(s)</v>
      </c>
    </row>
    <row r="39" spans="1:17" x14ac:dyDescent="0.25">
      <c r="A39" s="98"/>
      <c r="B39" s="3" t="s">
        <v>90</v>
      </c>
      <c r="C39" s="20"/>
      <c r="D39" s="21"/>
      <c r="E39" s="21"/>
      <c r="F39" s="21"/>
      <c r="G39" s="21"/>
      <c r="H39" s="21"/>
      <c r="I39" s="21"/>
      <c r="J39" s="21"/>
      <c r="K39" s="21"/>
      <c r="L39" s="21"/>
      <c r="M39" s="21"/>
      <c r="N39" s="22"/>
      <c r="O39" s="21"/>
      <c r="P39" s="21"/>
      <c r="Q39" s="79" t="str">
        <f t="shared" si="0"/>
        <v>Encore 8 cellule(s) requise(s)</v>
      </c>
    </row>
    <row r="40" spans="1:17" x14ac:dyDescent="0.25">
      <c r="A40" s="99"/>
      <c r="B40" s="3" t="s">
        <v>91</v>
      </c>
      <c r="C40" s="20"/>
      <c r="D40" s="21"/>
      <c r="E40" s="21"/>
      <c r="F40" s="21"/>
      <c r="G40" s="21"/>
      <c r="H40" s="21"/>
      <c r="I40" s="21"/>
      <c r="J40" s="21"/>
      <c r="K40" s="21"/>
      <c r="L40" s="21"/>
      <c r="M40" s="21"/>
      <c r="N40" s="22"/>
      <c r="O40" s="21"/>
      <c r="P40" s="21"/>
      <c r="Q40" s="79" t="str">
        <f t="shared" si="0"/>
        <v/>
      </c>
    </row>
  </sheetData>
  <mergeCells count="22">
    <mergeCell ref="O1:P1"/>
    <mergeCell ref="K1:L1"/>
    <mergeCell ref="A7:A9"/>
    <mergeCell ref="A16:A17"/>
    <mergeCell ref="A38:A40"/>
    <mergeCell ref="A34:A36"/>
    <mergeCell ref="M1:N1"/>
    <mergeCell ref="A3:N3"/>
    <mergeCell ref="A33:N33"/>
    <mergeCell ref="A26:N26"/>
    <mergeCell ref="I1:J1"/>
    <mergeCell ref="A27:A29"/>
    <mergeCell ref="A30:A32"/>
    <mergeCell ref="A10:A12"/>
    <mergeCell ref="A13:A15"/>
    <mergeCell ref="A18:A19"/>
    <mergeCell ref="A20:A22"/>
    <mergeCell ref="A23:A25"/>
    <mergeCell ref="C1:D1"/>
    <mergeCell ref="E1:F1"/>
    <mergeCell ref="G1:H1"/>
    <mergeCell ref="A4:A6"/>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82F44CFC8EE9448A9B9982B0EC9FC5" ma:contentTypeVersion="10" ma:contentTypeDescription="Crée un document." ma:contentTypeScope="" ma:versionID="a0e78d730fbbb864428c82623937a423">
  <xsd:schema xmlns:xsd="http://www.w3.org/2001/XMLSchema" xmlns:xs="http://www.w3.org/2001/XMLSchema" xmlns:p="http://schemas.microsoft.com/office/2006/metadata/properties" xmlns:ns1="http://schemas.microsoft.com/sharepoint/v3" xmlns:ns2="d2bcb9b3-6586-49a9-8f48-89b562c9ec7b" xmlns:ns3="d9fde859-d85e-4489-9020-d89d9470e3a8" targetNamespace="http://schemas.microsoft.com/office/2006/metadata/properties" ma:root="true" ma:fieldsID="01cdcc0f13f7cdf555cf486c5c3e52b6" ns1:_="" ns2:_="" ns3:_="">
    <xsd:import namespace="http://schemas.microsoft.com/sharepoint/v3"/>
    <xsd:import namespace="d2bcb9b3-6586-49a9-8f48-89b562c9ec7b"/>
    <xsd:import namespace="d9fde859-d85e-4489-9020-d89d9470e3a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Propriétés de la stratégie de conformité unifiée" ma:hidden="true" ma:internalName="_ip_UnifiedCompliancePolicyProperties">
      <xsd:simpleType>
        <xsd:restriction base="dms:Note"/>
      </xsd:simpleType>
    </xsd:element>
    <xsd:element name="_ip_UnifiedCompliancePolicyUIAction" ma:index="1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b9b3-6586-49a9-8f48-89b562c9ec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de859-d85e-4489-9020-d89d9470e3a8"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90E68-2BA2-441D-95E5-A71430983B9A}">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33969E3-38C4-4719-AC06-576F63636A9E}"/>
</file>

<file path=customXml/itemProps3.xml><?xml version="1.0" encoding="utf-8"?>
<ds:datastoreItem xmlns:ds="http://schemas.openxmlformats.org/officeDocument/2006/customXml" ds:itemID="{B20E3BB4-BBCB-47AB-A7AA-2B2C3B8479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cp:keywords/>
  <dc:description/>
  <cp:lastModifiedBy>GAVAND, Albane</cp:lastModifiedBy>
  <cp:revision/>
  <dcterms:created xsi:type="dcterms:W3CDTF">2021-03-24T14:12:08Z</dcterms:created>
  <dcterms:modified xsi:type="dcterms:W3CDTF">2025-01-28T08:02:44Z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0x010100CE82F44CFC8EE9448A9B9982B0EC9FC5</vt:lpwstr>
  </property>
</Properties>
</file>